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olice\Documents\"/>
    </mc:Choice>
  </mc:AlternateContent>
  <xr:revisionPtr revIDLastSave="0" documentId="13_ncr:40009_{61A07A63-B102-4769-A197-385E14B25A89}" xr6:coauthVersionLast="47" xr6:coauthVersionMax="47" xr10:uidLastSave="{00000000-0000-0000-0000-000000000000}"/>
  <bookViews>
    <workbookView xWindow="38290" yWindow="-110" windowWidth="38620" windowHeight="21220"/>
  </bookViews>
  <sheets>
    <sheet name="Résultats et analyse CV" sheetId="1" r:id="rId1"/>
    <sheet name="Ordre passag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26" i="1" l="1"/>
  <c r="J26" i="1" s="1"/>
  <c r="N26" i="1"/>
  <c r="L26" i="1"/>
  <c r="H26" i="1"/>
  <c r="P25" i="1"/>
  <c r="N25" i="1"/>
  <c r="L25" i="1"/>
  <c r="J25" i="1" s="1"/>
  <c r="H25" i="1"/>
  <c r="P24" i="1"/>
  <c r="N24" i="1"/>
  <c r="L24" i="1"/>
  <c r="J24" i="1" s="1"/>
  <c r="H24" i="1"/>
  <c r="P23" i="1"/>
  <c r="N23" i="1"/>
  <c r="L23" i="1"/>
  <c r="H23" i="1"/>
  <c r="P22" i="1"/>
  <c r="N22" i="1"/>
  <c r="L22" i="1"/>
  <c r="H22" i="1"/>
  <c r="P21" i="1"/>
  <c r="N21" i="1"/>
  <c r="L21" i="1"/>
  <c r="J21" i="1" s="1"/>
  <c r="H21" i="1"/>
  <c r="P20" i="1"/>
  <c r="N20" i="1"/>
  <c r="L20" i="1"/>
  <c r="J20" i="1" s="1"/>
  <c r="H20" i="1"/>
  <c r="P19" i="1"/>
  <c r="N19" i="1"/>
  <c r="L19" i="1"/>
  <c r="H19" i="1"/>
  <c r="P18" i="1"/>
  <c r="N18" i="1"/>
  <c r="L18" i="1"/>
  <c r="H18" i="1"/>
  <c r="P17" i="1"/>
  <c r="N17" i="1"/>
  <c r="L17" i="1"/>
  <c r="H17" i="1"/>
  <c r="P16" i="1"/>
  <c r="N16" i="1"/>
  <c r="L16" i="1"/>
  <c r="J16" i="1" s="1"/>
  <c r="H16" i="1"/>
  <c r="P15" i="1"/>
  <c r="N15" i="1"/>
  <c r="L15" i="1"/>
  <c r="H15" i="1"/>
  <c r="P14" i="1"/>
  <c r="N14" i="1"/>
  <c r="L14" i="1"/>
  <c r="J14" i="1"/>
  <c r="H14" i="1"/>
  <c r="P13" i="1"/>
  <c r="N13" i="1"/>
  <c r="L13" i="1"/>
  <c r="H13" i="1"/>
  <c r="P12" i="1"/>
  <c r="N12" i="1"/>
  <c r="L12" i="1"/>
  <c r="H12" i="1"/>
  <c r="P11" i="1"/>
  <c r="N11" i="1"/>
  <c r="L11" i="1"/>
  <c r="H11" i="1"/>
  <c r="P10" i="1"/>
  <c r="N10" i="1"/>
  <c r="L10" i="1"/>
  <c r="H10" i="1"/>
  <c r="P9" i="1"/>
  <c r="N9" i="1"/>
  <c r="L9" i="1"/>
  <c r="J9" i="1" s="1"/>
  <c r="H9" i="1"/>
  <c r="P8" i="1"/>
  <c r="N8" i="1"/>
  <c r="L8" i="1"/>
  <c r="H8" i="1"/>
  <c r="P7" i="1"/>
  <c r="N7" i="1"/>
  <c r="L7" i="1"/>
  <c r="J7" i="1" s="1"/>
  <c r="H7" i="1"/>
  <c r="P6" i="1"/>
  <c r="N6" i="1"/>
  <c r="L6" i="1"/>
  <c r="H6" i="1"/>
  <c r="P5" i="1"/>
  <c r="N5" i="1"/>
  <c r="L5" i="1"/>
  <c r="H5" i="1"/>
  <c r="P4" i="1"/>
  <c r="N4" i="1"/>
  <c r="L4" i="1"/>
  <c r="H4" i="1"/>
  <c r="P3" i="1"/>
  <c r="N3" i="1"/>
  <c r="L3" i="1"/>
  <c r="H3" i="1"/>
  <c r="P2" i="1"/>
  <c r="N2" i="1"/>
  <c r="L2" i="1"/>
  <c r="J2" i="1" s="1"/>
  <c r="H2" i="1"/>
  <c r="J5" i="1" l="1"/>
  <c r="J10" i="1"/>
  <c r="J17" i="1"/>
  <c r="J15" i="1"/>
  <c r="J18" i="1"/>
  <c r="J23" i="1"/>
  <c r="J3" i="1"/>
  <c r="J12" i="1"/>
  <c r="J6" i="1"/>
  <c r="J11" i="1"/>
  <c r="J8" i="1"/>
  <c r="J4" i="1"/>
  <c r="J13" i="1"/>
  <c r="J22" i="1"/>
  <c r="J19" i="1"/>
</calcChain>
</file>

<file path=xl/sharedStrings.xml><?xml version="1.0" encoding="utf-8"?>
<sst xmlns="http://schemas.openxmlformats.org/spreadsheetml/2006/main" count="336" uniqueCount="180">
  <si>
    <t>konincks.lea@gmail.com</t>
  </si>
  <si>
    <t>Madame</t>
  </si>
  <si>
    <t>Léa Thomas</t>
  </si>
  <si>
    <t>Konincks</t>
  </si>
  <si>
    <t>Affiche "4"</t>
  </si>
  <si>
    <t>10 &gt; Compteur</t>
  </si>
  <si>
    <t>Google</t>
  </si>
  <si>
    <t>Pinterest</t>
  </si>
  <si>
    <t>Youtube</t>
  </si>
  <si>
    <t>Linkedin</t>
  </si>
  <si>
    <t>Twitter</t>
  </si>
  <si>
    <t>Mozilla Thunderbird</t>
  </si>
  <si>
    <t>image</t>
  </si>
  <si>
    <t>vidéo</t>
  </si>
  <si>
    <t>Un Fournisseur qui vous donne accès à Internet</t>
  </si>
  <si>
    <t>What's App</t>
  </si>
  <si>
    <t>L'accès à cette url est Sécurisé</t>
  </si>
  <si>
    <t>Une barrette de mémoire vive</t>
  </si>
  <si>
    <t>Un fichier texte stocké sur votre ordinateur qui conserve certaines de vos données</t>
  </si>
  <si>
    <t>lesoir.be</t>
  </si>
  <si>
    <t>Une adresse IP V6</t>
  </si>
  <si>
    <t>C'est une façon de stocker / envoyer des données en ligne (afin de favoriser leur accessibilité)</t>
  </si>
  <si>
    <t>Une technologie de stockage et de transmission d'informations par chaines de blocs</t>
  </si>
  <si>
    <t>guillaume.gustin.9@gmail.com</t>
  </si>
  <si>
    <t>Monsieur</t>
  </si>
  <si>
    <t>Guillaume</t>
  </si>
  <si>
    <t>Gustin</t>
  </si>
  <si>
    <t>elena.rottin@gmail.com</t>
  </si>
  <si>
    <t>Elena</t>
  </si>
  <si>
    <t>Rottin</t>
  </si>
  <si>
    <t>brice.koudijs@protonmail.com</t>
  </si>
  <si>
    <t>Brice</t>
  </si>
  <si>
    <t>Koudijs</t>
  </si>
  <si>
    <t>Oct</t>
  </si>
  <si>
    <t>nicolatournay@outlook.com</t>
  </si>
  <si>
    <t>Nicola</t>
  </si>
  <si>
    <t>Tournay</t>
  </si>
  <si>
    <t>zohaibadnan29.10@gmail.com</t>
  </si>
  <si>
    <t>Zohaib</t>
  </si>
  <si>
    <t>Muhammad</t>
  </si>
  <si>
    <t>stephanemiuccio@gmail.com</t>
  </si>
  <si>
    <t>Stéphane</t>
  </si>
  <si>
    <t>Miuccio</t>
  </si>
  <si>
    <t>anaissul@hotmail.com</t>
  </si>
  <si>
    <t>Anaïs</t>
  </si>
  <si>
    <t>Sulejman</t>
  </si>
  <si>
    <t>laurentetienne200@hotmail.com</t>
  </si>
  <si>
    <t>Etienne</t>
  </si>
  <si>
    <t>Laurent</t>
  </si>
  <si>
    <t>wordpress</t>
  </si>
  <si>
    <t>arslan1070@gmail.com</t>
  </si>
  <si>
    <t>muhammad arsalan</t>
  </si>
  <si>
    <t>farooq</t>
  </si>
  <si>
    <t>brasseurcha@gmail.com</t>
  </si>
  <si>
    <t>Charles</t>
  </si>
  <si>
    <t>Brasseur</t>
  </si>
  <si>
    <t>deblauwermartin@yahoo.com</t>
  </si>
  <si>
    <t>Martin</t>
  </si>
  <si>
    <t>De Blauwer</t>
  </si>
  <si>
    <t>phuonganhlagneau@hotmail.com</t>
  </si>
  <si>
    <t>Phuong Anh</t>
  </si>
  <si>
    <t>Lagneau</t>
  </si>
  <si>
    <t>dario.plastina@gmail.com</t>
  </si>
  <si>
    <t>Dario</t>
  </si>
  <si>
    <t>Plastina</t>
  </si>
  <si>
    <t>laurent.bomal@gmail.com</t>
  </si>
  <si>
    <t>Bomal</t>
  </si>
  <si>
    <t>michel-2302@hotmail.fr</t>
  </si>
  <si>
    <t>michel</t>
  </si>
  <si>
    <t>jovanovic</t>
  </si>
  <si>
    <t>sgobbe@hotmail.com</t>
  </si>
  <si>
    <t>Stephanie</t>
  </si>
  <si>
    <t>Gobbe</t>
  </si>
  <si>
    <t>abourrabiaamin@gmail.com</t>
  </si>
  <si>
    <t>Mohamed Amin</t>
  </si>
  <si>
    <t>Abourrabia</t>
  </si>
  <si>
    <t>momodonatien@gmail.com</t>
  </si>
  <si>
    <t>Guy DOnatien</t>
  </si>
  <si>
    <t>Momo</t>
  </si>
  <si>
    <t>erickoeut@gmail.com</t>
  </si>
  <si>
    <t>Eric</t>
  </si>
  <si>
    <t>KOEUT</t>
  </si>
  <si>
    <t>gabikbel@gmail.com</t>
  </si>
  <si>
    <t>María Gabriela</t>
  </si>
  <si>
    <t>Richards Zepeda</t>
  </si>
  <si>
    <t>L'algorithme affiche “4 &gt;”.</t>
  </si>
  <si>
    <t>hallouk.adil@gmail.com</t>
  </si>
  <si>
    <t>adil</t>
  </si>
  <si>
    <t>hallouk</t>
  </si>
  <si>
    <t>rubianna@hotmail.it</t>
  </si>
  <si>
    <t>nguyen</t>
  </si>
  <si>
    <t>anna</t>
  </si>
  <si>
    <t>peut etre ton navigateur ne donne pas acces au contenu masqué quand tu cliques partout dans la page du site web. tu peux debloquer ça en utilisant un loop du event target et du javascript. tu peux le faire en rajoutant le suivant block de code à ton javascript</t>
  </si>
  <si>
    <t>tu as jamais rever de pouvoir voir la source HTML d'une page pendant que tu es sur internet dans ton gsm?le quel generalment ne te donne pas cette disponibilité? si tu as une machine à ecran quelque part, il y a moyen, mais moi je veux dire arriver à la source sans rien d'autre qu'avec le dispositif.</t>
  </si>
  <si>
    <t>le propriété du visibilité du contenu en CSS indique au navigateur si les contenus des elements dovraient etre rendus ou pas au temps de telechargement initial. donc, quand le navigatuer commence a charger le contenu il l'affiche sur l'ecran, cette propriété nous donne la possibilité d'internvenir et dire au navigateur de ne pas telecharger le contenu des elements seulement si besoin. je pense c'est un espece de telechargement faineant dans le sens que les enfants de l'element hors ecran ne sont pas rendu jusqu'à quand ils emmettent le viewport</t>
  </si>
  <si>
    <t>easy, many features, tutorials that help to use it, cheap,can be used for your commercial activity or blogs</t>
  </si>
  <si>
    <t>there's plenty of solutions on the web and tutorials</t>
  </si>
  <si>
    <t>l</t>
  </si>
  <si>
    <t>nachidemad9@gmail.com</t>
  </si>
  <si>
    <t>Emad</t>
  </si>
  <si>
    <t>Nachid</t>
  </si>
  <si>
    <t>Nombre</t>
  </si>
  <si>
    <t>Horodateur</t>
  </si>
  <si>
    <t>Adresse e-mail</t>
  </si>
  <si>
    <t>Formule de politesse</t>
  </si>
  <si>
    <t>Prénom</t>
  </si>
  <si>
    <t>Nom</t>
  </si>
  <si>
    <t>Téléphone</t>
  </si>
  <si>
    <t>Âge</t>
  </si>
  <si>
    <t>Date de naissance</t>
  </si>
  <si>
    <t>Total Général (/60)</t>
  </si>
  <si>
    <t>Total Logique (/29)</t>
  </si>
  <si>
    <t>Total Logique pondéré (/30)</t>
  </si>
  <si>
    <t>Total Informatique (/26)</t>
  </si>
  <si>
    <t>Total Informatique pondéré (/10)</t>
  </si>
  <si>
    <t>Total Anglais (/17)</t>
  </si>
  <si>
    <t>Total Anglais (/20)</t>
  </si>
  <si>
    <t>Doctorat en physique des Liquides</t>
  </si>
  <si>
    <t>Barmaid de 2017 à 2022</t>
  </si>
  <si>
    <t>No CV</t>
  </si>
  <si>
    <t>Parcours scolaire</t>
  </si>
  <si>
    <t>Parcours pro</t>
  </si>
  <si>
    <t>Profil</t>
  </si>
  <si>
    <t>Reconversion totale</t>
  </si>
  <si>
    <t>Graphisme St Luc (1 an), Bachelor Sérigraphie</t>
  </si>
  <si>
    <t>Stage, indépendant, animateur fablab</t>
  </si>
  <si>
    <t>Profil créatif : graphiste (AI, PS, ID), sérigraphie, ébénisterie …</t>
  </si>
  <si>
    <t>Master Public relations (IHECS), Digital marketing, Full-Stack Web dev au Wagon</t>
  </si>
  <si>
    <t>Admin assistant, freelance, salesman</t>
  </si>
  <si>
    <t>Full-Stack web dev au wagon ? Que vient-il faire chez moi ?</t>
  </si>
  <si>
    <t>Assistant fruit et légume</t>
  </si>
  <si>
    <t>E-business (1 an - EPHEC), CESS Technique qualif</t>
  </si>
  <si>
    <t>CESS, Eco (1 an - ULB), Dev Shopify (formation en ligne)</t>
  </si>
  <si>
    <t>Vente, Autodidacte shopify (https://arsalanfarooq.com/)</t>
  </si>
  <si>
    <t>CarWash, Stage dev</t>
  </si>
  <si>
    <t>3D (HEAJ - 2012 à 2017)</t>
  </si>
  <si>
    <t>Infographiste (monteur animateur - 2 ans); Monteur audio</t>
  </si>
  <si>
    <t>Vendeuse Flying Tiger, Gérante Sud Express</t>
  </si>
  <si>
    <t>CESS educ physique, instit primaire (2 ans - HEAJ), Responsable commercial</t>
  </si>
  <si>
    <r>
      <rPr>
        <b/>
        <sz val="11"/>
        <color theme="1"/>
        <rFont val="Calibri"/>
        <family val="2"/>
        <scheme val="minor"/>
      </rPr>
      <t>RECONVERSION</t>
    </r>
    <r>
      <rPr>
        <sz val="11"/>
        <color theme="1"/>
        <rFont val="Calibri"/>
        <family val="2"/>
        <scheme val="minor"/>
      </rPr>
      <t>. Artiste 3D</t>
    </r>
  </si>
  <si>
    <r>
      <rPr>
        <b/>
        <sz val="11"/>
        <color theme="1"/>
        <rFont val="Calibri"/>
        <family val="2"/>
        <scheme val="minor"/>
      </rPr>
      <t>RECONVERSION</t>
    </r>
    <r>
      <rPr>
        <sz val="11"/>
        <color theme="1"/>
        <rFont val="Calibri"/>
        <family val="2"/>
        <scheme val="minor"/>
      </rPr>
      <t>. Profil vendeuse, gestion. Connaissance base HTML CSS JS</t>
    </r>
  </si>
  <si>
    <t>Graduat en électronique (distinction)</t>
  </si>
  <si>
    <t>Proxy delhaize</t>
  </si>
  <si>
    <t>Tech PC (1 an - FIJ) - Pré Fo Coding BruFor</t>
  </si>
  <si>
    <t>Brussels environnement, Casino</t>
  </si>
  <si>
    <t xml:space="preserve">commerce ext (ICHEC), Illustrator/html/analytics (BruFor), Molengeek </t>
  </si>
  <si>
    <t>Admin, Admin banque</t>
  </si>
  <si>
    <t>CESS, Ingé industriel informatique (1 an - ce n'était pas pour lui)</t>
  </si>
  <si>
    <t>Nettoyeur de train/tram</t>
  </si>
  <si>
    <t>HTML, CSS, Boostrap, JS, angular, react, vue et wordpress. Il lui faut autre chose!</t>
  </si>
  <si>
    <t xml:space="preserve">Becode, dev php symfony, angular … </t>
  </si>
  <si>
    <t>Divintage (junior dev)</t>
  </si>
  <si>
    <t>CESS educ physique, publicité et agencement</t>
  </si>
  <si>
    <t>Agent d'accueil (actiris), Graphic designer, uber eats</t>
  </si>
  <si>
    <t>Profil créatif illu, photoshop, ID.</t>
  </si>
  <si>
    <t>a.wittamer@hotmail.com</t>
  </si>
  <si>
    <t>Anthony</t>
  </si>
  <si>
    <t>Wittamer</t>
  </si>
  <si>
    <t>Ecole Hoteliere, Gestion, Formations diverses (espagnol, excel, etc.)</t>
  </si>
  <si>
    <t>Barista, vendeuse, Réceptionniste</t>
  </si>
  <si>
    <t>RECONVERSION. Candidat d'ouverture</t>
  </si>
  <si>
    <r>
      <rPr>
        <b/>
        <sz val="11"/>
        <color theme="1"/>
        <rFont val="Calibri"/>
        <family val="2"/>
        <scheme val="minor"/>
      </rPr>
      <t>RECONVERSION</t>
    </r>
    <r>
      <rPr>
        <sz val="11"/>
        <color theme="1"/>
        <rFont val="Calibri"/>
        <family val="2"/>
        <scheme val="minor"/>
      </rPr>
      <t>. Candidat d'ouverture. Plus rien appris depuis 2018</t>
    </r>
  </si>
  <si>
    <t>Jardinier, magasinier, serveur, brancardier</t>
  </si>
  <si>
    <t>Lundi 17</t>
  </si>
  <si>
    <t>Mardi 18</t>
  </si>
  <si>
    <t>9h00</t>
  </si>
  <si>
    <t>9h20</t>
  </si>
  <si>
    <t>9h40</t>
  </si>
  <si>
    <t>10h00</t>
  </si>
  <si>
    <t>10h20</t>
  </si>
  <si>
    <t>10h40</t>
  </si>
  <si>
    <t>11h20</t>
  </si>
  <si>
    <t>11h40</t>
  </si>
  <si>
    <t>13h20</t>
  </si>
  <si>
    <t>13h40</t>
  </si>
  <si>
    <t>14h00</t>
  </si>
  <si>
    <t>14h20</t>
  </si>
  <si>
    <t>14h40</t>
  </si>
  <si>
    <r>
      <rPr>
        <b/>
        <sz val="10"/>
        <color rgb="FFFF0000"/>
        <rFont val="Arial"/>
        <family val="2"/>
      </rPr>
      <t xml:space="preserve">Repêchage (LOGIQUE). </t>
    </r>
    <r>
      <rPr>
        <sz val="10"/>
        <color theme="1"/>
        <rFont val="Arial"/>
        <family val="2"/>
      </rPr>
      <t>Autodidacte en illu. Se dit passionné</t>
    </r>
  </si>
  <si>
    <r>
      <rPr>
        <b/>
        <sz val="11"/>
        <color rgb="FFFF0000"/>
        <rFont val="Calibri"/>
        <family val="2"/>
        <scheme val="minor"/>
      </rPr>
      <t>Repêchage (LOGIQUE).</t>
    </r>
    <r>
      <rPr>
        <b/>
        <sz val="11"/>
        <color theme="1"/>
        <rFont val="Calibri"/>
        <family val="2"/>
        <scheme val="minor"/>
      </rPr>
      <t xml:space="preserve"> RECONVERSION. Candidat d'ouverture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</si>
</sst>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
    <numFmt numFmtId="165" formatCode="0.0"/>
  </numFmts>
  <fonts count="11"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sz val="10"/>
      <name val="Arial"/>
      <family val="2"/>
    </font>
    <font>
      <sz val="12"/>
      <color theme="9" tint="-0.499984740745262"/>
      <name val="ArcherPro Bold"/>
      <family val="3"/>
    </font>
    <font>
      <sz val="12"/>
      <color theme="0"/>
      <name val="Adobe Hebrew"/>
      <family val="1"/>
    </font>
    <font>
      <sz val="12"/>
      <color theme="0"/>
      <name val="Archer Book"/>
      <family val="3"/>
    </font>
    <font>
      <sz val="10"/>
      <color theme="0"/>
      <name val="Arial"/>
      <family val="2"/>
    </font>
    <font>
      <b/>
      <sz val="11"/>
      <color rgb="FFFF0000"/>
      <name val="Calibri"/>
      <family val="2"/>
      <scheme val="minor"/>
    </font>
    <font>
      <b/>
      <sz val="10"/>
      <color rgb="FFFF0000"/>
      <name val="Arial"/>
      <family val="2"/>
    </font>
  </fonts>
  <fills count="7">
    <fill>
      <patternFill patternType="none"/>
    </fill>
    <fill>
      <patternFill patternType="gray125"/>
    </fill>
    <fill>
      <patternFill patternType="solid">
        <fgColor rgb="FF92D050"/>
        <bgColor indexed="64"/>
      </patternFill>
    </fill>
    <fill>
      <patternFill patternType="solid">
        <fgColor theme="8" tint="0.59999389629810485"/>
        <bgColor indexed="64"/>
      </patternFill>
    </fill>
    <fill>
      <patternFill patternType="solid">
        <fgColor rgb="FF7030A0"/>
        <bgColor indexed="64"/>
      </patternFill>
    </fill>
    <fill>
      <patternFill patternType="solid">
        <fgColor theme="5"/>
        <bgColor indexed="64"/>
      </patternFill>
    </fill>
    <fill>
      <patternFill patternType="solid">
        <fgColor theme="9"/>
        <bgColor indexed="64"/>
      </patternFill>
    </fill>
  </fills>
  <borders count="3">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s>
  <cellStyleXfs count="2">
    <xf numFmtId="0" fontId="0" fillId="0" borderId="0"/>
    <xf numFmtId="0" fontId="2" fillId="0" borderId="0" applyNumberFormat="0" applyFill="0" applyBorder="0" applyAlignment="0" applyProtection="0"/>
  </cellStyleXfs>
  <cellXfs count="31">
    <xf numFmtId="0" fontId="0" fillId="0" borderId="0" xfId="0"/>
    <xf numFmtId="0" fontId="0" fillId="0" borderId="0" xfId="0" applyAlignment="1">
      <alignment horizontal="center"/>
    </xf>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applyAlignment="1">
      <alignment horizontal="right" wrapText="1"/>
    </xf>
    <xf numFmtId="0" fontId="2" fillId="0" borderId="1" xfId="1" applyBorder="1" applyAlignment="1">
      <alignment wrapText="1"/>
    </xf>
    <xf numFmtId="0" fontId="0" fillId="0" borderId="0" xfId="0" applyBorder="1" applyAlignment="1">
      <alignment horizontal="center"/>
    </xf>
    <xf numFmtId="22" fontId="3" fillId="0" borderId="0" xfId="0" applyNumberFormat="1" applyFont="1" applyBorder="1" applyAlignment="1">
      <alignment horizontal="right" wrapText="1"/>
    </xf>
    <xf numFmtId="0" fontId="3" fillId="0" borderId="0" xfId="0" applyFont="1" applyBorder="1" applyAlignment="1">
      <alignment wrapText="1"/>
    </xf>
    <xf numFmtId="164" fontId="3" fillId="0" borderId="0" xfId="0" applyNumberFormat="1" applyFont="1" applyBorder="1" applyAlignment="1">
      <alignment horizontal="center" wrapText="1"/>
    </xf>
    <xf numFmtId="14" fontId="3" fillId="0" borderId="0" xfId="0" applyNumberFormat="1" applyFont="1" applyBorder="1" applyAlignment="1">
      <alignment horizontal="right" wrapText="1"/>
    </xf>
    <xf numFmtId="2" fontId="3" fillId="0" borderId="0" xfId="0" applyNumberFormat="1" applyFont="1" applyBorder="1" applyAlignment="1">
      <alignment horizontal="center" vertical="center" wrapText="1"/>
    </xf>
    <xf numFmtId="0" fontId="3" fillId="0" borderId="0" xfId="0" applyFont="1" applyBorder="1" applyAlignment="1">
      <alignment horizontal="center" wrapText="1"/>
    </xf>
    <xf numFmtId="2" fontId="4" fillId="0" borderId="0" xfId="0" applyNumberFormat="1" applyFont="1" applyBorder="1" applyAlignment="1">
      <alignment horizontal="center" wrapText="1"/>
    </xf>
    <xf numFmtId="165" fontId="3" fillId="0" borderId="0" xfId="0" applyNumberFormat="1" applyFont="1" applyBorder="1" applyAlignment="1">
      <alignment horizontal="center" wrapText="1"/>
    </xf>
    <xf numFmtId="2" fontId="3" fillId="0" borderId="0" xfId="0" applyNumberFormat="1" applyFont="1" applyBorder="1" applyAlignment="1">
      <alignment horizontal="center" wrapText="1"/>
    </xf>
    <xf numFmtId="0" fontId="3" fillId="0" borderId="0" xfId="0" applyFont="1" applyBorder="1" applyAlignment="1">
      <alignment horizontal="right" wrapText="1"/>
    </xf>
    <xf numFmtId="0" fontId="5" fillId="2" borderId="0" xfId="0" applyFont="1" applyFill="1" applyBorder="1" applyAlignment="1">
      <alignment horizontal="center" textRotation="90"/>
    </xf>
    <xf numFmtId="0" fontId="5" fillId="3" borderId="0" xfId="0" applyFont="1" applyFill="1" applyBorder="1" applyAlignment="1">
      <alignment horizontal="center" textRotation="90" wrapText="1"/>
    </xf>
    <xf numFmtId="0" fontId="6" fillId="4" borderId="0" xfId="0" applyFont="1" applyFill="1" applyBorder="1" applyAlignment="1">
      <alignment horizontal="center" vertical="center" textRotation="90" wrapText="1"/>
    </xf>
    <xf numFmtId="0" fontId="7" fillId="5" borderId="0" xfId="0" applyFont="1" applyFill="1" applyBorder="1" applyAlignment="1">
      <alignment horizontal="center" vertical="center" textRotation="90" wrapText="1"/>
    </xf>
    <xf numFmtId="0" fontId="7" fillId="6" borderId="0" xfId="0" applyFont="1" applyFill="1" applyBorder="1" applyAlignment="1">
      <alignment vertical="center" textRotation="90" wrapText="1"/>
    </xf>
    <xf numFmtId="0" fontId="7" fillId="6" borderId="0" xfId="0" applyFont="1" applyFill="1" applyBorder="1" applyAlignment="1">
      <alignment horizontal="center" textRotation="90" wrapText="1"/>
    </xf>
    <xf numFmtId="0" fontId="1" fillId="0" borderId="0" xfId="0" applyFont="1"/>
    <xf numFmtId="0" fontId="9" fillId="0" borderId="0" xfId="0" applyFont="1"/>
    <xf numFmtId="0" fontId="0" fillId="0" borderId="0" xfId="0" applyFill="1" applyBorder="1" applyAlignment="1">
      <alignment horizontal="center"/>
    </xf>
    <xf numFmtId="0" fontId="0" fillId="0" borderId="0" xfId="0" applyBorder="1"/>
    <xf numFmtId="0" fontId="3" fillId="0" borderId="2" xfId="0" applyFont="1" applyBorder="1" applyAlignment="1">
      <alignment wrapText="1"/>
    </xf>
    <xf numFmtId="0" fontId="9" fillId="0" borderId="0" xfId="0" applyFont="1" applyBorder="1"/>
    <xf numFmtId="0" fontId="8" fillId="4" borderId="0" xfId="0" applyFont="1" applyFill="1" applyBorder="1" applyAlignment="1">
      <alignment horizontal="center" wrapText="1"/>
    </xf>
    <xf numFmtId="164" fontId="8" fillId="4" borderId="0" xfId="0" applyNumberFormat="1" applyFont="1" applyFill="1" applyBorder="1" applyAlignment="1">
      <alignment horizontal="center" wrapText="1"/>
    </xf>
  </cellXfs>
  <cellStyles count="2">
    <cellStyle name="Lien hypertexte" xfId="1" builtinId="8"/>
    <cellStyle name="Normal" xfId="0" builtinId="0"/>
  </cellStyles>
  <dxfs count="26">
    <dxf>
      <font>
        <color theme="0"/>
      </font>
      <fill>
        <patternFill>
          <bgColor rgb="FFC00000"/>
        </patternFill>
      </fill>
    </dxf>
    <dxf>
      <font>
        <color theme="0"/>
      </font>
      <fill>
        <patternFill>
          <bgColor rgb="FFC00000"/>
        </patternFill>
      </fill>
    </dxf>
    <dxf>
      <font>
        <color theme="0"/>
      </font>
      <fill>
        <patternFill>
          <bgColor rgb="FFFF6699"/>
        </patternFill>
      </fill>
    </dxf>
    <dxf>
      <font>
        <color theme="0"/>
      </font>
      <fill>
        <patternFill>
          <bgColor theme="8"/>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FF6699"/>
        </patternFill>
      </fill>
    </dxf>
    <dxf>
      <font>
        <color theme="0"/>
      </font>
      <fill>
        <patternFill>
          <bgColor theme="8"/>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FF6699"/>
        </patternFill>
      </fill>
    </dxf>
    <dxf>
      <font>
        <color theme="0"/>
      </font>
      <fill>
        <patternFill>
          <bgColor theme="8"/>
        </patternFill>
      </fill>
    </dxf>
    <dxf>
      <font>
        <color theme="0"/>
      </font>
      <fill>
        <patternFill>
          <bgColor rgb="FFC00000"/>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lesoir.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7"/>
  <sheetViews>
    <sheetView tabSelected="1" workbookViewId="0">
      <selection activeCell="Q22" sqref="Q22"/>
    </sheetView>
  </sheetViews>
  <sheetFormatPr baseColWidth="10" defaultRowHeight="14.5" x14ac:dyDescent="0.35"/>
  <cols>
    <col min="1" max="1" width="3.7265625" bestFit="1" customWidth="1"/>
    <col min="2" max="2" width="13.1796875" bestFit="1" customWidth="1"/>
    <col min="3" max="3" width="27.1796875" bestFit="1" customWidth="1"/>
    <col min="4" max="4" width="8.81640625" customWidth="1"/>
    <col min="5" max="5" width="16.453125" bestFit="1" customWidth="1"/>
    <col min="6" max="6" width="14.453125" bestFit="1" customWidth="1"/>
    <col min="7" max="7" width="16.81640625" customWidth="1"/>
    <col min="8" max="8" width="3.7265625" bestFit="1" customWidth="1"/>
    <col min="9" max="9" width="9" customWidth="1"/>
    <col min="11" max="11" width="0" hidden="1" customWidth="1"/>
    <col min="13" max="13" width="0" hidden="1" customWidth="1"/>
    <col min="15" max="15" width="0" hidden="1" customWidth="1"/>
    <col min="17" max="17" width="67.7265625" bestFit="1" customWidth="1"/>
    <col min="18" max="18" width="50.08984375" bestFit="1" customWidth="1"/>
    <col min="19" max="19" width="60.90625" bestFit="1" customWidth="1"/>
  </cols>
  <sheetData>
    <row r="1" spans="1:29" ht="140" customHeight="1" x14ac:dyDescent="0.35">
      <c r="A1" s="17" t="s">
        <v>101</v>
      </c>
      <c r="B1" s="18" t="s">
        <v>102</v>
      </c>
      <c r="C1" s="18" t="s">
        <v>103</v>
      </c>
      <c r="D1" s="18" t="s">
        <v>104</v>
      </c>
      <c r="E1" s="18" t="s">
        <v>105</v>
      </c>
      <c r="F1" s="18" t="s">
        <v>106</v>
      </c>
      <c r="G1" s="18" t="s">
        <v>107</v>
      </c>
      <c r="H1" s="18" t="s">
        <v>108</v>
      </c>
      <c r="I1" s="18" t="s">
        <v>109</v>
      </c>
      <c r="J1" s="19" t="s">
        <v>110</v>
      </c>
      <c r="K1" s="20" t="s">
        <v>111</v>
      </c>
      <c r="L1" s="20" t="s">
        <v>112</v>
      </c>
      <c r="M1" s="20" t="s">
        <v>113</v>
      </c>
      <c r="N1" s="20" t="s">
        <v>114</v>
      </c>
      <c r="O1" s="20" t="s">
        <v>115</v>
      </c>
      <c r="P1" s="20" t="s">
        <v>116</v>
      </c>
      <c r="Q1" s="22" t="s">
        <v>120</v>
      </c>
      <c r="R1" s="22" t="s">
        <v>121</v>
      </c>
      <c r="S1" s="22" t="s">
        <v>122</v>
      </c>
      <c r="T1" s="22"/>
      <c r="U1" s="21"/>
      <c r="V1" s="21"/>
      <c r="W1" s="21"/>
      <c r="X1" s="21"/>
      <c r="Y1" s="21"/>
      <c r="Z1" s="21"/>
      <c r="AA1" s="21"/>
      <c r="AB1" s="21"/>
      <c r="AC1" s="21"/>
    </row>
    <row r="2" spans="1:29" ht="22.5" customHeight="1" x14ac:dyDescent="0.35">
      <c r="A2" s="6">
        <v>1</v>
      </c>
      <c r="B2" s="7">
        <v>44844.609351851854</v>
      </c>
      <c r="C2" s="8" t="s">
        <v>0</v>
      </c>
      <c r="D2" s="8" t="s">
        <v>1</v>
      </c>
      <c r="E2" s="8" t="s">
        <v>2</v>
      </c>
      <c r="F2" s="8" t="s">
        <v>3</v>
      </c>
      <c r="G2" s="8">
        <v>499876367</v>
      </c>
      <c r="H2" s="9">
        <f ca="1">(TODAY()-I2)</f>
        <v>11386</v>
      </c>
      <c r="I2" s="10">
        <v>33460</v>
      </c>
      <c r="J2" s="11">
        <f>L2+N2+P2</f>
        <v>57.931034482758619</v>
      </c>
      <c r="K2" s="12">
        <v>27</v>
      </c>
      <c r="L2" s="13">
        <f>K2/29*30</f>
        <v>27.931034482758619</v>
      </c>
      <c r="M2" s="12">
        <v>26</v>
      </c>
      <c r="N2" s="14">
        <f>M2/26*10</f>
        <v>10</v>
      </c>
      <c r="O2" s="12">
        <v>17</v>
      </c>
      <c r="P2" s="15">
        <f>O2/17*20</f>
        <v>20</v>
      </c>
      <c r="Q2" t="s">
        <v>117</v>
      </c>
      <c r="R2" t="s">
        <v>118</v>
      </c>
      <c r="S2" s="23" t="s">
        <v>123</v>
      </c>
    </row>
    <row r="3" spans="1:29" ht="22.5" customHeight="1" x14ac:dyDescent="0.35">
      <c r="A3" s="6">
        <v>2</v>
      </c>
      <c r="B3" s="7">
        <v>44844.610266203701</v>
      </c>
      <c r="C3" s="8" t="s">
        <v>23</v>
      </c>
      <c r="D3" s="8" t="s">
        <v>24</v>
      </c>
      <c r="E3" s="8" t="s">
        <v>25</v>
      </c>
      <c r="F3" s="8" t="s">
        <v>26</v>
      </c>
      <c r="G3" s="8">
        <v>494878936</v>
      </c>
      <c r="H3" s="9">
        <f ca="1">(TODAY()-I3)</f>
        <v>11174</v>
      </c>
      <c r="I3" s="10">
        <v>33672</v>
      </c>
      <c r="J3" s="11">
        <f>L3+N3+P3</f>
        <v>54.96021220159151</v>
      </c>
      <c r="K3" s="12">
        <v>24.5</v>
      </c>
      <c r="L3" s="13">
        <f>K3/29*30</f>
        <v>25.344827586206897</v>
      </c>
      <c r="M3" s="12">
        <v>25</v>
      </c>
      <c r="N3" s="14">
        <f>M3/26*10</f>
        <v>9.615384615384615</v>
      </c>
      <c r="O3" s="12">
        <v>17</v>
      </c>
      <c r="P3" s="15">
        <f>O3/17*20</f>
        <v>20</v>
      </c>
      <c r="Q3" t="s">
        <v>119</v>
      </c>
    </row>
    <row r="4" spans="1:29" ht="22.5" customHeight="1" x14ac:dyDescent="0.35">
      <c r="A4" s="6">
        <v>3</v>
      </c>
      <c r="B4" s="7">
        <v>44844.599178240744</v>
      </c>
      <c r="C4" s="8" t="s">
        <v>27</v>
      </c>
      <c r="D4" s="8" t="s">
        <v>1</v>
      </c>
      <c r="E4" s="8" t="s">
        <v>28</v>
      </c>
      <c r="F4" s="8" t="s">
        <v>29</v>
      </c>
      <c r="G4" s="8">
        <v>485601662</v>
      </c>
      <c r="H4" s="9">
        <f ca="1">(TODAY()-I4)</f>
        <v>15878</v>
      </c>
      <c r="I4" s="10">
        <v>28968</v>
      </c>
      <c r="J4" s="11">
        <f>L4+N4+P4</f>
        <v>54.300982992666562</v>
      </c>
      <c r="K4" s="12">
        <v>25</v>
      </c>
      <c r="L4" s="13">
        <f>K4/29*30</f>
        <v>25.862068965517238</v>
      </c>
      <c r="M4" s="12">
        <v>25</v>
      </c>
      <c r="N4" s="14">
        <f>M4/26*10</f>
        <v>9.615384615384615</v>
      </c>
      <c r="O4" s="12">
        <v>16</v>
      </c>
      <c r="P4" s="15">
        <f>O4/17*20</f>
        <v>18.823529411764707</v>
      </c>
      <c r="Q4" t="s">
        <v>119</v>
      </c>
    </row>
    <row r="5" spans="1:29" ht="22.5" customHeight="1" x14ac:dyDescent="0.35">
      <c r="A5" s="6">
        <v>4</v>
      </c>
      <c r="B5" s="7">
        <v>44844.615405092591</v>
      </c>
      <c r="C5" s="8" t="s">
        <v>30</v>
      </c>
      <c r="D5" s="8" t="s">
        <v>24</v>
      </c>
      <c r="E5" s="8" t="s">
        <v>31</v>
      </c>
      <c r="F5" s="8" t="s">
        <v>32</v>
      </c>
      <c r="G5" s="16">
        <v>456302465</v>
      </c>
      <c r="H5" s="9">
        <f ca="1">(TODAY()-I5)</f>
        <v>11204</v>
      </c>
      <c r="I5" s="10">
        <v>33642</v>
      </c>
      <c r="J5" s="11">
        <f>L5+N5+P5</f>
        <v>53.257138399126234</v>
      </c>
      <c r="K5" s="12">
        <v>25.5</v>
      </c>
      <c r="L5" s="13">
        <f>K5/29*30</f>
        <v>26.379310344827587</v>
      </c>
      <c r="M5" s="12">
        <v>24</v>
      </c>
      <c r="N5" s="14">
        <f>M5/26*10</f>
        <v>9.2307692307692317</v>
      </c>
      <c r="O5" s="12">
        <v>15</v>
      </c>
      <c r="P5" s="15">
        <f>O5/17*20</f>
        <v>17.647058823529413</v>
      </c>
      <c r="Q5" t="s">
        <v>124</v>
      </c>
      <c r="R5" t="s">
        <v>125</v>
      </c>
      <c r="S5" t="s">
        <v>126</v>
      </c>
    </row>
    <row r="6" spans="1:29" ht="22.5" customHeight="1" x14ac:dyDescent="0.35">
      <c r="A6" s="6">
        <v>5</v>
      </c>
      <c r="B6" s="7">
        <v>44844.616400462961</v>
      </c>
      <c r="C6" s="8" t="s">
        <v>34</v>
      </c>
      <c r="D6" s="8" t="s">
        <v>24</v>
      </c>
      <c r="E6" s="8" t="s">
        <v>35</v>
      </c>
      <c r="F6" s="8" t="s">
        <v>36</v>
      </c>
      <c r="G6" s="8">
        <v>497749522</v>
      </c>
      <c r="H6" s="9">
        <f ca="1">(TODAY()-I6)</f>
        <v>10521</v>
      </c>
      <c r="I6" s="10">
        <v>34325</v>
      </c>
      <c r="J6" s="11">
        <f>L6+N6+P6</f>
        <v>52.758620689655174</v>
      </c>
      <c r="K6" s="12">
        <v>22</v>
      </c>
      <c r="L6" s="13">
        <f>K6/29*30</f>
        <v>22.758620689655171</v>
      </c>
      <c r="M6" s="12">
        <v>26</v>
      </c>
      <c r="N6" s="14">
        <f>M6/26*10</f>
        <v>10</v>
      </c>
      <c r="O6" s="12">
        <v>17</v>
      </c>
      <c r="P6" s="15">
        <f>O6/17*20</f>
        <v>20</v>
      </c>
      <c r="Q6" t="s">
        <v>127</v>
      </c>
      <c r="R6" t="s">
        <v>128</v>
      </c>
      <c r="S6" s="24" t="s">
        <v>129</v>
      </c>
    </row>
    <row r="7" spans="1:29" ht="22.5" customHeight="1" x14ac:dyDescent="0.35">
      <c r="A7" s="6">
        <v>6</v>
      </c>
      <c r="B7" s="7">
        <v>44844.612071759257</v>
      </c>
      <c r="C7" s="8" t="s">
        <v>37</v>
      </c>
      <c r="D7" s="8" t="s">
        <v>24</v>
      </c>
      <c r="E7" s="8" t="s">
        <v>38</v>
      </c>
      <c r="F7" s="8" t="s">
        <v>39</v>
      </c>
      <c r="G7" s="8">
        <v>477066856</v>
      </c>
      <c r="H7" s="9">
        <f ca="1">(TODAY()-I7)</f>
        <v>9479</v>
      </c>
      <c r="I7" s="10">
        <v>35367</v>
      </c>
      <c r="J7" s="11">
        <f>L7+N7+P7</f>
        <v>52.435637384927446</v>
      </c>
      <c r="K7" s="12">
        <v>23</v>
      </c>
      <c r="L7" s="13">
        <f>K7/29*30</f>
        <v>23.793103448275865</v>
      </c>
      <c r="M7" s="12">
        <v>24</v>
      </c>
      <c r="N7" s="14">
        <f>M7/26*10</f>
        <v>9.2307692307692317</v>
      </c>
      <c r="O7" s="12">
        <v>16.5</v>
      </c>
      <c r="P7" s="15">
        <f>O7/17*20</f>
        <v>19.411764705882351</v>
      </c>
      <c r="Q7" t="s">
        <v>131</v>
      </c>
      <c r="R7" t="s">
        <v>130</v>
      </c>
      <c r="S7" t="s">
        <v>161</v>
      </c>
    </row>
    <row r="8" spans="1:29" ht="22.5" customHeight="1" x14ac:dyDescent="0.35">
      <c r="A8" s="6">
        <v>7</v>
      </c>
      <c r="B8" s="7">
        <v>44844.582731481481</v>
      </c>
      <c r="C8" s="8" t="s">
        <v>40</v>
      </c>
      <c r="D8" s="8" t="s">
        <v>24</v>
      </c>
      <c r="E8" s="8" t="s">
        <v>41</v>
      </c>
      <c r="F8" s="8" t="s">
        <v>42</v>
      </c>
      <c r="G8" s="8">
        <v>479154651</v>
      </c>
      <c r="H8" s="9">
        <f ca="1">(TODAY()-I8)</f>
        <v>9999</v>
      </c>
      <c r="I8" s="10">
        <v>34847</v>
      </c>
      <c r="J8" s="11">
        <f>L8+N8+P8</f>
        <v>51.350444687158685</v>
      </c>
      <c r="K8" s="12">
        <v>26.5</v>
      </c>
      <c r="L8" s="13">
        <f>K8/29*30</f>
        <v>27.413793103448278</v>
      </c>
      <c r="M8" s="12">
        <v>24</v>
      </c>
      <c r="N8" s="14">
        <f>M8/26*10</f>
        <v>9.2307692307692317</v>
      </c>
      <c r="O8" s="12">
        <v>12.5</v>
      </c>
      <c r="P8" s="15">
        <f>O8/17*20</f>
        <v>14.705882352941178</v>
      </c>
      <c r="Q8" t="s">
        <v>119</v>
      </c>
    </row>
    <row r="9" spans="1:29" ht="22.5" customHeight="1" x14ac:dyDescent="0.35">
      <c r="A9" s="6">
        <v>8</v>
      </c>
      <c r="B9" s="7">
        <v>44844.618437500001</v>
      </c>
      <c r="C9" s="8" t="s">
        <v>43</v>
      </c>
      <c r="D9" s="8" t="s">
        <v>1</v>
      </c>
      <c r="E9" s="8" t="s">
        <v>44</v>
      </c>
      <c r="F9" s="8" t="s">
        <v>45</v>
      </c>
      <c r="G9" s="8">
        <v>476224162</v>
      </c>
      <c r="H9" s="9">
        <f ca="1">(TODAY()-I9)</f>
        <v>9698</v>
      </c>
      <c r="I9" s="10">
        <v>35148</v>
      </c>
      <c r="J9" s="11">
        <f>L9+N9+P9</f>
        <v>51.206896551724135</v>
      </c>
      <c r="K9" s="12">
        <v>20.5</v>
      </c>
      <c r="L9" s="13">
        <f>K9/29*30</f>
        <v>21.206896551724135</v>
      </c>
      <c r="M9" s="12">
        <v>26</v>
      </c>
      <c r="N9" s="14">
        <f>M9/26*10</f>
        <v>10</v>
      </c>
      <c r="O9" s="6">
        <v>17</v>
      </c>
      <c r="P9" s="15">
        <f>O9/17*20</f>
        <v>20</v>
      </c>
      <c r="Q9" t="s">
        <v>119</v>
      </c>
    </row>
    <row r="10" spans="1:29" ht="22.5" customHeight="1" x14ac:dyDescent="0.35">
      <c r="A10" s="6">
        <v>9</v>
      </c>
      <c r="B10" s="7">
        <v>44844.614016203705</v>
      </c>
      <c r="C10" s="8" t="s">
        <v>46</v>
      </c>
      <c r="D10" s="8" t="s">
        <v>24</v>
      </c>
      <c r="E10" s="8" t="s">
        <v>47</v>
      </c>
      <c r="F10" s="8" t="s">
        <v>48</v>
      </c>
      <c r="G10" s="8">
        <v>477527595</v>
      </c>
      <c r="H10" s="9">
        <f ca="1">(TODAY()-I10)</f>
        <v>9069</v>
      </c>
      <c r="I10" s="10">
        <v>35777</v>
      </c>
      <c r="J10" s="11">
        <f>L10+N10+P10</f>
        <v>50.945545326884073</v>
      </c>
      <c r="K10" s="12">
        <v>22.5</v>
      </c>
      <c r="L10" s="13">
        <f>K10/29*30</f>
        <v>23.275862068965516</v>
      </c>
      <c r="M10" s="12">
        <v>23</v>
      </c>
      <c r="N10" s="14">
        <f>M10/26*10</f>
        <v>8.8461538461538467</v>
      </c>
      <c r="O10" s="12">
        <v>16</v>
      </c>
      <c r="P10" s="15">
        <f>O10/17*20</f>
        <v>18.823529411764707</v>
      </c>
      <c r="Q10" t="s">
        <v>119</v>
      </c>
    </row>
    <row r="11" spans="1:29" ht="22.5" customHeight="1" x14ac:dyDescent="0.35">
      <c r="A11" s="6">
        <v>10</v>
      </c>
      <c r="B11" s="7">
        <v>44844.598530092589</v>
      </c>
      <c r="C11" s="8" t="s">
        <v>50</v>
      </c>
      <c r="D11" s="8" t="s">
        <v>24</v>
      </c>
      <c r="E11" s="8" t="s">
        <v>51</v>
      </c>
      <c r="F11" s="8" t="s">
        <v>52</v>
      </c>
      <c r="G11" s="8">
        <v>487673372</v>
      </c>
      <c r="H11" s="9">
        <f ca="1">(TODAY()-I11)</f>
        <v>7113</v>
      </c>
      <c r="I11" s="10">
        <v>37733</v>
      </c>
      <c r="J11" s="11">
        <f>L11+N11+P11</f>
        <v>50.812919332189111</v>
      </c>
      <c r="K11" s="12">
        <v>22</v>
      </c>
      <c r="L11" s="13">
        <f>K11/29*30</f>
        <v>22.758620689655171</v>
      </c>
      <c r="M11" s="12">
        <v>24</v>
      </c>
      <c r="N11" s="14">
        <f>M11/26*10</f>
        <v>9.2307692307692317</v>
      </c>
      <c r="O11" s="12">
        <v>16</v>
      </c>
      <c r="P11" s="15">
        <f>O11/17*20</f>
        <v>18.823529411764707</v>
      </c>
      <c r="Q11" t="s">
        <v>132</v>
      </c>
      <c r="R11" t="s">
        <v>134</v>
      </c>
      <c r="S11" t="s">
        <v>133</v>
      </c>
    </row>
    <row r="12" spans="1:29" ht="22.5" customHeight="1" x14ac:dyDescent="0.35">
      <c r="A12" s="6">
        <v>11</v>
      </c>
      <c r="B12" s="7">
        <v>44844.603819444441</v>
      </c>
      <c r="C12" s="8" t="s">
        <v>53</v>
      </c>
      <c r="D12" s="8" t="s">
        <v>24</v>
      </c>
      <c r="E12" s="8" t="s">
        <v>54</v>
      </c>
      <c r="F12" s="8" t="s">
        <v>55</v>
      </c>
      <c r="G12" s="8">
        <v>485454595</v>
      </c>
      <c r="H12" s="9">
        <f ca="1">(TODAY()-I12)</f>
        <v>11152</v>
      </c>
      <c r="I12" s="10">
        <v>33694</v>
      </c>
      <c r="J12" s="11">
        <f>L12+N12+P12</f>
        <v>50.812919332189111</v>
      </c>
      <c r="K12" s="12">
        <v>22</v>
      </c>
      <c r="L12" s="13">
        <f>K12/29*30</f>
        <v>22.758620689655171</v>
      </c>
      <c r="M12" s="12">
        <v>24</v>
      </c>
      <c r="N12" s="14">
        <f>M12/26*10</f>
        <v>9.2307692307692317</v>
      </c>
      <c r="O12" s="12">
        <v>16</v>
      </c>
      <c r="P12" s="15">
        <f>O12/17*20</f>
        <v>18.823529411764707</v>
      </c>
      <c r="Q12" t="s">
        <v>135</v>
      </c>
      <c r="R12" t="s">
        <v>136</v>
      </c>
      <c r="S12" t="s">
        <v>139</v>
      </c>
    </row>
    <row r="13" spans="1:29" ht="22.5" customHeight="1" x14ac:dyDescent="0.35">
      <c r="A13" s="6">
        <v>12</v>
      </c>
      <c r="B13" s="7">
        <v>44844.572268518517</v>
      </c>
      <c r="C13" s="8" t="s">
        <v>56</v>
      </c>
      <c r="D13" s="8" t="s">
        <v>24</v>
      </c>
      <c r="E13" s="8" t="s">
        <v>57</v>
      </c>
      <c r="F13" s="8" t="s">
        <v>58</v>
      </c>
      <c r="G13" s="8">
        <v>497930349</v>
      </c>
      <c r="H13" s="9">
        <f ca="1">(TODAY()-I13)</f>
        <v>10372</v>
      </c>
      <c r="I13" s="10">
        <v>34474</v>
      </c>
      <c r="J13" s="11">
        <f>L13+N13+P13</f>
        <v>49.574816664066155</v>
      </c>
      <c r="K13" s="12">
        <v>21</v>
      </c>
      <c r="L13" s="13">
        <f>K13/29*30</f>
        <v>21.724137931034484</v>
      </c>
      <c r="M13" s="12">
        <v>25</v>
      </c>
      <c r="N13" s="14">
        <f>M13/26*10</f>
        <v>9.615384615384615</v>
      </c>
      <c r="O13" s="12">
        <v>15.5</v>
      </c>
      <c r="P13" s="15">
        <f>O13/17*20</f>
        <v>18.235294117647058</v>
      </c>
      <c r="Q13" t="s">
        <v>119</v>
      </c>
    </row>
    <row r="14" spans="1:29" ht="22.5" customHeight="1" x14ac:dyDescent="0.35">
      <c r="A14" s="6">
        <v>13</v>
      </c>
      <c r="B14" s="7">
        <v>44844.609560185185</v>
      </c>
      <c r="C14" s="8" t="s">
        <v>59</v>
      </c>
      <c r="D14" s="8" t="s">
        <v>1</v>
      </c>
      <c r="E14" s="8" t="s">
        <v>60</v>
      </c>
      <c r="F14" s="8" t="s">
        <v>61</v>
      </c>
      <c r="G14" s="8">
        <v>497044402</v>
      </c>
      <c r="H14" s="9">
        <f ca="1">(TODAY()-I14)</f>
        <v>11186</v>
      </c>
      <c r="I14" s="10">
        <v>33660</v>
      </c>
      <c r="J14" s="11">
        <f>L14+N14+P14</f>
        <v>49.403183023872678</v>
      </c>
      <c r="K14" s="12">
        <v>19.5</v>
      </c>
      <c r="L14" s="13">
        <f>K14/29*30</f>
        <v>20.172413793103448</v>
      </c>
      <c r="M14" s="12">
        <v>24</v>
      </c>
      <c r="N14" s="14">
        <f>M14/26*10</f>
        <v>9.2307692307692317</v>
      </c>
      <c r="O14" s="12">
        <v>17</v>
      </c>
      <c r="P14" s="15">
        <f>O14/17*20</f>
        <v>20</v>
      </c>
      <c r="Q14" t="s">
        <v>138</v>
      </c>
      <c r="R14" t="s">
        <v>137</v>
      </c>
      <c r="S14" t="s">
        <v>140</v>
      </c>
    </row>
    <row r="15" spans="1:29" ht="22.5" customHeight="1" x14ac:dyDescent="0.35">
      <c r="A15" s="6">
        <v>14</v>
      </c>
      <c r="B15" s="7">
        <v>44844.611805555556</v>
      </c>
      <c r="C15" s="8" t="s">
        <v>62</v>
      </c>
      <c r="D15" s="8" t="s">
        <v>24</v>
      </c>
      <c r="E15" s="8" t="s">
        <v>63</v>
      </c>
      <c r="F15" s="8" t="s">
        <v>64</v>
      </c>
      <c r="G15" s="8">
        <v>484809591</v>
      </c>
      <c r="H15" s="9">
        <f ca="1">(TODAY()-I15)</f>
        <v>12897</v>
      </c>
      <c r="I15" s="10">
        <v>31949</v>
      </c>
      <c r="J15" s="11">
        <f>L15+N15+P15</f>
        <v>47.832735216102357</v>
      </c>
      <c r="K15" s="12">
        <v>21</v>
      </c>
      <c r="L15" s="13">
        <f>K15/29*30</f>
        <v>21.724137931034484</v>
      </c>
      <c r="M15" s="12">
        <v>22</v>
      </c>
      <c r="N15" s="14">
        <f>M15/26*10</f>
        <v>8.4615384615384617</v>
      </c>
      <c r="O15" s="12">
        <v>15</v>
      </c>
      <c r="P15" s="15">
        <f>O15/17*20</f>
        <v>17.647058823529413</v>
      </c>
      <c r="Q15" t="s">
        <v>119</v>
      </c>
    </row>
    <row r="16" spans="1:29" ht="22.5" customHeight="1" x14ac:dyDescent="0.35">
      <c r="A16" s="6">
        <v>15</v>
      </c>
      <c r="B16" s="7">
        <v>44844.604710648149</v>
      </c>
      <c r="C16" s="8" t="s">
        <v>65</v>
      </c>
      <c r="D16" s="8" t="s">
        <v>24</v>
      </c>
      <c r="E16" s="8" t="s">
        <v>48</v>
      </c>
      <c r="F16" s="8" t="s">
        <v>66</v>
      </c>
      <c r="G16" s="8">
        <v>478091758</v>
      </c>
      <c r="H16" s="9">
        <f ca="1">(TODAY()-I16)</f>
        <v>11844</v>
      </c>
      <c r="I16" s="10">
        <v>33002</v>
      </c>
      <c r="J16" s="11">
        <f>L16+N16+P16</f>
        <v>47.638477141519736</v>
      </c>
      <c r="K16" s="12">
        <v>19.5</v>
      </c>
      <c r="L16" s="13">
        <f>K16/29*30</f>
        <v>20.172413793103448</v>
      </c>
      <c r="M16" s="12">
        <v>24</v>
      </c>
      <c r="N16" s="14">
        <f>M16/26*10</f>
        <v>9.2307692307692317</v>
      </c>
      <c r="O16" s="12">
        <v>15.5</v>
      </c>
      <c r="P16" s="15">
        <f>O16/17*20</f>
        <v>18.235294117647058</v>
      </c>
      <c r="Q16" t="s">
        <v>141</v>
      </c>
      <c r="R16" t="s">
        <v>142</v>
      </c>
      <c r="S16" s="23" t="s">
        <v>160</v>
      </c>
    </row>
    <row r="17" spans="1:78" ht="22.5" customHeight="1" x14ac:dyDescent="0.35">
      <c r="A17" s="6">
        <v>16</v>
      </c>
      <c r="B17" s="7">
        <v>44844.617245370369</v>
      </c>
      <c r="C17" s="8" t="s">
        <v>67</v>
      </c>
      <c r="D17" s="8" t="s">
        <v>24</v>
      </c>
      <c r="E17" s="8" t="s">
        <v>68</v>
      </c>
      <c r="F17" s="8" t="s">
        <v>69</v>
      </c>
      <c r="G17" s="8">
        <v>486049895</v>
      </c>
      <c r="H17" s="9">
        <f ca="1">(TODAY()-I17)</f>
        <v>9728</v>
      </c>
      <c r="I17" s="10">
        <v>35118</v>
      </c>
      <c r="J17" s="11">
        <f>L17+N17+P17</f>
        <v>47.444219066937123</v>
      </c>
      <c r="K17" s="12">
        <v>18</v>
      </c>
      <c r="L17" s="13">
        <f>K17/29*30</f>
        <v>18.620689655172413</v>
      </c>
      <c r="M17" s="12">
        <v>26</v>
      </c>
      <c r="N17" s="14">
        <f>M17/26*10</f>
        <v>10</v>
      </c>
      <c r="O17" s="12">
        <v>16</v>
      </c>
      <c r="P17" s="15">
        <f>O17/17*20</f>
        <v>18.823529411764707</v>
      </c>
      <c r="Q17" t="s">
        <v>143</v>
      </c>
      <c r="R17" t="s">
        <v>144</v>
      </c>
      <c r="S17" s="23" t="s">
        <v>160</v>
      </c>
    </row>
    <row r="18" spans="1:78" ht="22.5" customHeight="1" x14ac:dyDescent="0.35">
      <c r="A18" s="6">
        <v>17</v>
      </c>
      <c r="B18" s="7">
        <v>44844.614953703705</v>
      </c>
      <c r="C18" s="8" t="s">
        <v>70</v>
      </c>
      <c r="D18" s="8" t="s">
        <v>1</v>
      </c>
      <c r="E18" s="8" t="s">
        <v>71</v>
      </c>
      <c r="F18" s="8" t="s">
        <v>72</v>
      </c>
      <c r="G18" s="8">
        <v>488790667</v>
      </c>
      <c r="H18" s="9">
        <f ca="1">(TODAY()-I18)</f>
        <v>14881</v>
      </c>
      <c r="I18" s="10">
        <v>29965</v>
      </c>
      <c r="J18" s="11">
        <f>L18+N18+P18</f>
        <v>46.917615852707129</v>
      </c>
      <c r="K18" s="12">
        <v>19</v>
      </c>
      <c r="L18" s="13">
        <f>K18/29*30</f>
        <v>19.655172413793103</v>
      </c>
      <c r="M18" s="12">
        <v>25</v>
      </c>
      <c r="N18" s="14">
        <f>M18/26*10</f>
        <v>9.615384615384615</v>
      </c>
      <c r="O18" s="12">
        <v>15</v>
      </c>
      <c r="P18" s="15">
        <f>O18/17*20</f>
        <v>17.647058823529413</v>
      </c>
      <c r="Q18" t="s">
        <v>145</v>
      </c>
      <c r="R18" t="s">
        <v>146</v>
      </c>
      <c r="S18" s="23" t="s">
        <v>160</v>
      </c>
    </row>
    <row r="19" spans="1:78" ht="22.5" customHeight="1" x14ac:dyDescent="0.35">
      <c r="A19" s="6">
        <v>18</v>
      </c>
      <c r="B19" s="7">
        <v>44844.614236111112</v>
      </c>
      <c r="C19" s="8" t="s">
        <v>73</v>
      </c>
      <c r="D19" s="8" t="s">
        <v>24</v>
      </c>
      <c r="E19" s="8" t="s">
        <v>74</v>
      </c>
      <c r="F19" s="8" t="s">
        <v>75</v>
      </c>
      <c r="G19" s="8">
        <v>487330241</v>
      </c>
      <c r="H19" s="9">
        <f ca="1">(TODAY()-I19)</f>
        <v>7973</v>
      </c>
      <c r="I19" s="10">
        <v>36873</v>
      </c>
      <c r="J19" s="11">
        <f>L19+N19+P19</f>
        <v>46.564986737400531</v>
      </c>
      <c r="K19" s="12">
        <v>17.5</v>
      </c>
      <c r="L19" s="13">
        <f>K19/29*30</f>
        <v>18.103448275862068</v>
      </c>
      <c r="M19" s="12">
        <v>22</v>
      </c>
      <c r="N19" s="14">
        <f>M19/26*10</f>
        <v>8.4615384615384617</v>
      </c>
      <c r="O19" s="12">
        <v>17</v>
      </c>
      <c r="P19" s="15">
        <f>O19/17*20</f>
        <v>20</v>
      </c>
      <c r="Q19" t="s">
        <v>147</v>
      </c>
      <c r="R19" t="s">
        <v>148</v>
      </c>
      <c r="S19" s="23" t="s">
        <v>160</v>
      </c>
    </row>
    <row r="20" spans="1:78" ht="22.5" customHeight="1" x14ac:dyDescent="0.35">
      <c r="A20" s="6">
        <v>19</v>
      </c>
      <c r="B20" s="7">
        <v>44844.607812499999</v>
      </c>
      <c r="C20" s="8" t="s">
        <v>76</v>
      </c>
      <c r="D20" s="8" t="s">
        <v>24</v>
      </c>
      <c r="E20" s="8" t="s">
        <v>77</v>
      </c>
      <c r="F20" s="8" t="s">
        <v>78</v>
      </c>
      <c r="G20" s="8">
        <v>485566584</v>
      </c>
      <c r="H20" s="9">
        <f ca="1">(TODAY()-I20)</f>
        <v>10733</v>
      </c>
      <c r="I20" s="10">
        <v>34113</v>
      </c>
      <c r="J20" s="11">
        <f>L20+N20+P20</f>
        <v>46.210017163364014</v>
      </c>
      <c r="K20" s="12">
        <v>20</v>
      </c>
      <c r="L20" s="13">
        <f>K20/29*30</f>
        <v>20.689655172413794</v>
      </c>
      <c r="M20" s="12">
        <v>22</v>
      </c>
      <c r="N20" s="14">
        <f>M20/26*10</f>
        <v>8.4615384615384617</v>
      </c>
      <c r="O20" s="12">
        <v>14.5</v>
      </c>
      <c r="P20" s="15">
        <f>O20/17*20</f>
        <v>17.058823529411764</v>
      </c>
      <c r="Q20" s="26" t="s">
        <v>119</v>
      </c>
      <c r="R20" s="26"/>
      <c r="S20" s="26"/>
    </row>
    <row r="21" spans="1:78" ht="22.5" customHeight="1" x14ac:dyDescent="0.35">
      <c r="A21" s="6">
        <v>20</v>
      </c>
      <c r="B21" s="7">
        <v>44844.587604166663</v>
      </c>
      <c r="C21" s="8" t="s">
        <v>79</v>
      </c>
      <c r="D21" s="8" t="s">
        <v>24</v>
      </c>
      <c r="E21" s="8" t="s">
        <v>80</v>
      </c>
      <c r="F21" s="8" t="s">
        <v>81</v>
      </c>
      <c r="G21" s="8">
        <v>490435119</v>
      </c>
      <c r="H21" s="9">
        <f ca="1">(TODAY()-I21)</f>
        <v>11579</v>
      </c>
      <c r="I21" s="10">
        <v>33267</v>
      </c>
      <c r="J21" s="11">
        <f>L21+N21+P21</f>
        <v>45.944765173974105</v>
      </c>
      <c r="K21" s="12">
        <v>19</v>
      </c>
      <c r="L21" s="13">
        <f>K21/29*30</f>
        <v>19.655172413793103</v>
      </c>
      <c r="M21" s="12">
        <v>24</v>
      </c>
      <c r="N21" s="14">
        <f>M21/26*10</f>
        <v>9.2307692307692317</v>
      </c>
      <c r="O21" s="12">
        <v>14.5</v>
      </c>
      <c r="P21" s="15">
        <f>O21/17*20</f>
        <v>17.058823529411764</v>
      </c>
      <c r="Q21" s="26" t="s">
        <v>119</v>
      </c>
      <c r="R21" s="26"/>
      <c r="S21" s="26"/>
    </row>
    <row r="22" spans="1:78" ht="22.5" customHeight="1" x14ac:dyDescent="0.35">
      <c r="A22" s="6">
        <v>21</v>
      </c>
      <c r="B22" s="7">
        <v>44844.606678240743</v>
      </c>
      <c r="C22" s="8" t="s">
        <v>82</v>
      </c>
      <c r="D22" s="8" t="s">
        <v>1</v>
      </c>
      <c r="E22" s="8" t="s">
        <v>83</v>
      </c>
      <c r="F22" s="8" t="s">
        <v>84</v>
      </c>
      <c r="G22" s="16">
        <v>489685832</v>
      </c>
      <c r="H22" s="9">
        <f ca="1">(TODAY()-I22)</f>
        <v>20606</v>
      </c>
      <c r="I22" s="10">
        <v>24240</v>
      </c>
      <c r="J22" s="11">
        <f>L22+N22+P22</f>
        <v>45.020283975659233</v>
      </c>
      <c r="K22" s="12">
        <v>18.5</v>
      </c>
      <c r="L22" s="13">
        <f>K22/29*30</f>
        <v>19.137931034482762</v>
      </c>
      <c r="M22" s="12">
        <v>26</v>
      </c>
      <c r="N22" s="14">
        <f>M22/26*10</f>
        <v>10</v>
      </c>
      <c r="O22" s="12">
        <v>13.5</v>
      </c>
      <c r="P22" s="15">
        <f>O22/17*20</f>
        <v>15.882352941176469</v>
      </c>
      <c r="Q22" s="26" t="s">
        <v>150</v>
      </c>
      <c r="R22" s="26" t="s">
        <v>151</v>
      </c>
      <c r="S22" s="28" t="s">
        <v>149</v>
      </c>
    </row>
    <row r="23" spans="1:78" ht="22.5" customHeight="1" x14ac:dyDescent="0.35">
      <c r="A23" s="6">
        <v>22</v>
      </c>
      <c r="B23" s="7">
        <v>44844.594456018516</v>
      </c>
      <c r="C23" s="8" t="s">
        <v>86</v>
      </c>
      <c r="D23" s="8" t="s">
        <v>24</v>
      </c>
      <c r="E23" s="8" t="s">
        <v>87</v>
      </c>
      <c r="F23" s="8" t="s">
        <v>88</v>
      </c>
      <c r="G23" s="8">
        <v>493328850</v>
      </c>
      <c r="H23" s="9">
        <f ca="1">(TODAY()-I23)</f>
        <v>8605</v>
      </c>
      <c r="I23" s="10">
        <v>36241</v>
      </c>
      <c r="J23" s="11">
        <f>L23+N23+P23</f>
        <v>44.706662505851142</v>
      </c>
      <c r="K23" s="12">
        <v>18</v>
      </c>
      <c r="L23" s="13">
        <f>K23/29*30</f>
        <v>18.620689655172413</v>
      </c>
      <c r="M23" s="12">
        <v>25</v>
      </c>
      <c r="N23" s="14">
        <f>M23/26*10</f>
        <v>9.615384615384615</v>
      </c>
      <c r="O23" s="12">
        <v>14</v>
      </c>
      <c r="P23" s="15">
        <f>O23/17*20</f>
        <v>16.470588235294116</v>
      </c>
      <c r="Q23" s="26" t="s">
        <v>152</v>
      </c>
      <c r="R23" s="26" t="s">
        <v>153</v>
      </c>
      <c r="S23" s="26" t="s">
        <v>154</v>
      </c>
    </row>
    <row r="24" spans="1:78" ht="22.5" customHeight="1" thickBot="1" x14ac:dyDescent="0.4">
      <c r="A24" s="6">
        <v>23</v>
      </c>
      <c r="B24" s="7">
        <v>44844.614814814813</v>
      </c>
      <c r="C24" s="8" t="s">
        <v>98</v>
      </c>
      <c r="D24" s="8" t="s">
        <v>24</v>
      </c>
      <c r="E24" s="8" t="s">
        <v>99</v>
      </c>
      <c r="F24" s="8" t="s">
        <v>100</v>
      </c>
      <c r="G24" s="8">
        <v>465813421</v>
      </c>
      <c r="H24" s="9">
        <f ca="1">(TODAY()-I24)</f>
        <v>7963</v>
      </c>
      <c r="I24" s="10">
        <v>36883</v>
      </c>
      <c r="J24" s="11">
        <f>L24+N24+P24</f>
        <v>44.219066937119678</v>
      </c>
      <c r="K24" s="12">
        <v>20</v>
      </c>
      <c r="L24" s="13">
        <f>K24/29*30</f>
        <v>20.689655172413794</v>
      </c>
      <c r="M24" s="12">
        <v>26</v>
      </c>
      <c r="N24" s="14">
        <f>M24/26*10</f>
        <v>10</v>
      </c>
      <c r="O24" s="12">
        <v>11.5</v>
      </c>
      <c r="P24" s="15">
        <f>O24/17*20</f>
        <v>13.529411764705884</v>
      </c>
      <c r="Q24" s="26" t="s">
        <v>119</v>
      </c>
      <c r="R24" s="26"/>
      <c r="S24" s="26"/>
    </row>
    <row r="25" spans="1:78" ht="16.5" customHeight="1" thickBot="1" x14ac:dyDescent="0.4">
      <c r="A25" s="25">
        <v>24</v>
      </c>
      <c r="B25" s="7">
        <v>44844.618020833332</v>
      </c>
      <c r="C25" s="8" t="s">
        <v>155</v>
      </c>
      <c r="D25" s="8" t="s">
        <v>24</v>
      </c>
      <c r="E25" s="8" t="s">
        <v>156</v>
      </c>
      <c r="F25" s="8" t="s">
        <v>157</v>
      </c>
      <c r="G25" s="8">
        <v>471834709</v>
      </c>
      <c r="H25" s="9">
        <f ca="1">(TODAY()-I25)</f>
        <v>12109</v>
      </c>
      <c r="I25" s="10">
        <v>32737</v>
      </c>
      <c r="J25" s="11">
        <f>L25+N25+P25</f>
        <v>41.218598845373691</v>
      </c>
      <c r="K25" s="12">
        <v>15</v>
      </c>
      <c r="L25" s="13">
        <f>K25/29*30</f>
        <v>15.517241379310345</v>
      </c>
      <c r="M25" s="16">
        <v>14</v>
      </c>
      <c r="N25" s="14">
        <f>AP25/26*10</f>
        <v>9.2307692307692317</v>
      </c>
      <c r="O25" s="16"/>
      <c r="P25" s="15">
        <f>BR25/17*20</f>
        <v>16.470588235294116</v>
      </c>
      <c r="Q25" s="8"/>
      <c r="R25" s="8" t="s">
        <v>162</v>
      </c>
      <c r="S25" s="8" t="s">
        <v>178</v>
      </c>
      <c r="T25" s="27"/>
      <c r="U25" s="2"/>
      <c r="V25" s="2"/>
      <c r="W25" s="4"/>
      <c r="X25" s="2"/>
      <c r="Y25" s="4"/>
      <c r="Z25" s="2"/>
      <c r="AA25" s="2"/>
      <c r="AB25" s="2"/>
      <c r="AC25" s="2"/>
      <c r="AD25" s="2"/>
      <c r="AE25" s="2"/>
      <c r="AF25" s="2"/>
      <c r="AG25" s="2"/>
      <c r="AH25" s="2"/>
      <c r="AI25" s="2"/>
      <c r="AJ25" s="2"/>
      <c r="AK25" s="4"/>
      <c r="AL25" s="4"/>
      <c r="AM25" s="4"/>
      <c r="AN25" s="2"/>
      <c r="AO25" s="2"/>
      <c r="AP25" s="3">
        <v>24</v>
      </c>
      <c r="AR25" s="2"/>
      <c r="AS25" s="2"/>
      <c r="AT25" s="2"/>
      <c r="AU25" s="2"/>
      <c r="AV25" s="2"/>
      <c r="AW25" s="2"/>
      <c r="AX25" s="2"/>
      <c r="AY25" s="2"/>
      <c r="AZ25" s="2"/>
      <c r="BA25" s="2"/>
      <c r="BB25" s="2"/>
      <c r="BC25" s="2"/>
      <c r="BD25" s="2"/>
      <c r="BE25" s="2"/>
      <c r="BF25" s="2"/>
      <c r="BG25" s="2"/>
      <c r="BH25" s="2"/>
      <c r="BI25" s="2"/>
      <c r="BJ25" s="2"/>
      <c r="BK25" s="2"/>
      <c r="BL25" s="2"/>
      <c r="BM25" s="2"/>
      <c r="BN25" s="5"/>
      <c r="BO25" s="2"/>
      <c r="BP25" s="2"/>
      <c r="BQ25" s="2"/>
      <c r="BR25" s="3">
        <v>14</v>
      </c>
      <c r="BT25" s="2"/>
      <c r="BU25" s="2"/>
      <c r="BV25" s="2"/>
      <c r="BW25" s="2"/>
      <c r="BX25" s="2"/>
      <c r="BY25" s="2"/>
      <c r="BZ25" s="2"/>
    </row>
    <row r="26" spans="1:78" ht="18" customHeight="1" thickBot="1" x14ac:dyDescent="0.4">
      <c r="A26" s="25">
        <v>25</v>
      </c>
      <c r="B26" s="7">
        <v>44844.614212962966</v>
      </c>
      <c r="C26" s="8" t="s">
        <v>89</v>
      </c>
      <c r="D26" s="8" t="s">
        <v>1</v>
      </c>
      <c r="E26" s="8" t="s">
        <v>90</v>
      </c>
      <c r="F26" s="8" t="s">
        <v>91</v>
      </c>
      <c r="G26" s="8">
        <v>483192128</v>
      </c>
      <c r="H26" s="9">
        <f ca="1">(TODAY()-I26)</f>
        <v>9892</v>
      </c>
      <c r="I26" s="10">
        <v>34954</v>
      </c>
      <c r="J26" s="11">
        <f>L26+N26+P26</f>
        <v>44.221407395849589</v>
      </c>
      <c r="K26" s="12">
        <v>16</v>
      </c>
      <c r="L26" s="13">
        <f>K26/29*30</f>
        <v>16.551724137931036</v>
      </c>
      <c r="M26" s="16">
        <v>17</v>
      </c>
      <c r="N26" s="14">
        <f>AP26/26*10</f>
        <v>8.8461538461538467</v>
      </c>
      <c r="O26" s="16">
        <v>20</v>
      </c>
      <c r="P26" s="15">
        <f>BR26/17*20</f>
        <v>18.823529411764707</v>
      </c>
      <c r="Q26" s="8" t="s">
        <v>158</v>
      </c>
      <c r="R26" s="8" t="s">
        <v>159</v>
      </c>
      <c r="S26" s="23" t="s">
        <v>179</v>
      </c>
      <c r="T26" s="27"/>
      <c r="U26" s="4"/>
      <c r="V26" s="2"/>
      <c r="W26" s="4"/>
      <c r="X26" s="2"/>
      <c r="Y26" s="4"/>
      <c r="Z26" s="2"/>
      <c r="AA26" s="2"/>
      <c r="AB26" s="2"/>
      <c r="AC26" s="2"/>
      <c r="AD26" s="2" t="s">
        <v>4</v>
      </c>
      <c r="AE26" s="2"/>
      <c r="AF26" s="2"/>
      <c r="AG26" s="2"/>
      <c r="AH26" s="2"/>
      <c r="AI26" s="2"/>
      <c r="AJ26" s="2"/>
      <c r="AK26" s="4">
        <v>15</v>
      </c>
      <c r="AL26" s="4">
        <v>7</v>
      </c>
      <c r="AM26" s="4">
        <v>-4</v>
      </c>
      <c r="AN26" s="2" t="s">
        <v>5</v>
      </c>
      <c r="AO26" s="2" t="s">
        <v>85</v>
      </c>
      <c r="AP26" s="3">
        <v>23</v>
      </c>
      <c r="AR26" s="2" t="s">
        <v>6</v>
      </c>
      <c r="AS26" s="2" t="s">
        <v>7</v>
      </c>
      <c r="AT26" s="2" t="s">
        <v>8</v>
      </c>
      <c r="AU26" s="2" t="s">
        <v>9</v>
      </c>
      <c r="AV26" s="2" t="s">
        <v>10</v>
      </c>
      <c r="AW26" s="2" t="s">
        <v>33</v>
      </c>
      <c r="AX26" s="2" t="s">
        <v>11</v>
      </c>
      <c r="AY26" s="2" t="s">
        <v>13</v>
      </c>
      <c r="AZ26" s="2" t="s">
        <v>13</v>
      </c>
      <c r="BA26" s="2" t="s">
        <v>12</v>
      </c>
      <c r="BB26" s="2" t="s">
        <v>13</v>
      </c>
      <c r="BC26" s="2" t="s">
        <v>12</v>
      </c>
      <c r="BD26" s="2" t="s">
        <v>12</v>
      </c>
      <c r="BE26" s="2" t="s">
        <v>12</v>
      </c>
      <c r="BF26" s="2" t="s">
        <v>13</v>
      </c>
      <c r="BG26" s="2" t="s">
        <v>13</v>
      </c>
      <c r="BH26" s="2" t="s">
        <v>12</v>
      </c>
      <c r="BI26" s="2" t="s">
        <v>14</v>
      </c>
      <c r="BJ26" s="2" t="s">
        <v>15</v>
      </c>
      <c r="BK26" s="2" t="s">
        <v>16</v>
      </c>
      <c r="BL26" s="2" t="s">
        <v>17</v>
      </c>
      <c r="BM26" s="2" t="s">
        <v>18</v>
      </c>
      <c r="BN26" s="5" t="s">
        <v>19</v>
      </c>
      <c r="BO26" s="2" t="s">
        <v>20</v>
      </c>
      <c r="BP26" s="2" t="s">
        <v>21</v>
      </c>
      <c r="BQ26" s="2" t="s">
        <v>22</v>
      </c>
      <c r="BR26" s="3">
        <v>16</v>
      </c>
      <c r="BT26" s="2" t="s">
        <v>92</v>
      </c>
      <c r="BU26" s="2" t="s">
        <v>93</v>
      </c>
      <c r="BV26" s="2" t="s">
        <v>94</v>
      </c>
      <c r="BW26" s="2" t="s">
        <v>49</v>
      </c>
      <c r="BX26" s="2" t="s">
        <v>95</v>
      </c>
      <c r="BY26" s="2" t="s">
        <v>96</v>
      </c>
      <c r="BZ26" s="2" t="s">
        <v>97</v>
      </c>
    </row>
    <row r="27" spans="1:78" x14ac:dyDescent="0.35">
      <c r="A27" s="26"/>
      <c r="B27" s="26"/>
      <c r="C27" s="26"/>
      <c r="D27" s="26"/>
      <c r="E27" s="26"/>
      <c r="F27" s="26"/>
      <c r="G27" s="26"/>
      <c r="H27" s="26"/>
      <c r="I27" s="26"/>
      <c r="J27" s="26"/>
      <c r="K27" s="26"/>
      <c r="L27" s="26"/>
      <c r="M27" s="26"/>
      <c r="N27" s="26"/>
      <c r="O27" s="26"/>
      <c r="P27" s="26"/>
    </row>
  </sheetData>
  <conditionalFormatting sqref="L2:L24">
    <cfRule type="cellIs" dxfId="20" priority="16" operator="between">
      <formula>0</formula>
      <formula>18</formula>
    </cfRule>
  </conditionalFormatting>
  <conditionalFormatting sqref="M2:M24">
    <cfRule type="cellIs" dxfId="19" priority="15" operator="between">
      <formula>0</formula>
      <formula>15.5</formula>
    </cfRule>
  </conditionalFormatting>
  <conditionalFormatting sqref="J2:J24">
    <cfRule type="cellIs" dxfId="18" priority="14" operator="between">
      <formula>0</formula>
      <formula>35.9</formula>
    </cfRule>
  </conditionalFormatting>
  <conditionalFormatting sqref="P2:P24">
    <cfRule type="cellIs" dxfId="17" priority="13" operator="between">
      <formula>0</formula>
      <formula>11.99</formula>
    </cfRule>
  </conditionalFormatting>
  <conditionalFormatting sqref="D2:D24">
    <cfRule type="cellIs" dxfId="16" priority="11" operator="equal">
      <formula>"Monsieur"</formula>
    </cfRule>
    <cfRule type="cellIs" dxfId="15" priority="12" operator="equal">
      <formula>"Madame"</formula>
    </cfRule>
  </conditionalFormatting>
  <conditionalFormatting sqref="L25">
    <cfRule type="cellIs" dxfId="14" priority="10" operator="between">
      <formula>0</formula>
      <formula>18</formula>
    </cfRule>
  </conditionalFormatting>
  <conditionalFormatting sqref="AP25">
    <cfRule type="cellIs" dxfId="13" priority="9" operator="between">
      <formula>0</formula>
      <formula>15.5</formula>
    </cfRule>
  </conditionalFormatting>
  <conditionalFormatting sqref="J25">
    <cfRule type="cellIs" dxfId="12" priority="8" operator="between">
      <formula>0</formula>
      <formula>35.9</formula>
    </cfRule>
  </conditionalFormatting>
  <conditionalFormatting sqref="P25">
    <cfRule type="cellIs" dxfId="11" priority="7" operator="between">
      <formula>0</formula>
      <formula>11.99</formula>
    </cfRule>
  </conditionalFormatting>
  <conditionalFormatting sqref="L26">
    <cfRule type="cellIs" dxfId="8" priority="4" operator="between">
      <formula>0</formula>
      <formula>18</formula>
    </cfRule>
  </conditionalFormatting>
  <conditionalFormatting sqref="AP26">
    <cfRule type="cellIs" dxfId="7" priority="3" operator="between">
      <formula>0</formula>
      <formula>15.5</formula>
    </cfRule>
  </conditionalFormatting>
  <conditionalFormatting sqref="J26">
    <cfRule type="cellIs" dxfId="6" priority="2" operator="between">
      <formula>0</formula>
      <formula>35.9</formula>
    </cfRule>
  </conditionalFormatting>
  <conditionalFormatting sqref="P26">
    <cfRule type="cellIs" dxfId="5" priority="1" operator="between">
      <formula>0</formula>
      <formula>11.99</formula>
    </cfRule>
  </conditionalFormatting>
  <hyperlinks>
    <hyperlink ref="BN26" r:id="rId1" display="http://lesoir.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G41" sqref="G41"/>
    </sheetView>
  </sheetViews>
  <sheetFormatPr baseColWidth="10" defaultRowHeight="14.5" x14ac:dyDescent="0.35"/>
  <cols>
    <col min="1" max="1" width="13.1796875" bestFit="1" customWidth="1"/>
    <col min="2" max="2" width="30" customWidth="1"/>
    <col min="3" max="3" width="8.08984375" bestFit="1" customWidth="1"/>
    <col min="4" max="4" width="15.54296875" customWidth="1"/>
  </cols>
  <sheetData>
    <row r="1" spans="1:9" ht="16" customHeight="1" x14ac:dyDescent="0.35">
      <c r="F1" s="29" t="s">
        <v>163</v>
      </c>
      <c r="G1" s="30" t="s">
        <v>164</v>
      </c>
      <c r="H1" s="10"/>
      <c r="I1" s="11"/>
    </row>
    <row r="2" spans="1:9" ht="16" customHeight="1" x14ac:dyDescent="0.35">
      <c r="A2" s="7">
        <v>44844.572268518517</v>
      </c>
      <c r="B2" s="8" t="s">
        <v>56</v>
      </c>
      <c r="C2" s="8" t="s">
        <v>24</v>
      </c>
      <c r="D2" s="8" t="s">
        <v>57</v>
      </c>
      <c r="E2" s="8" t="s">
        <v>58</v>
      </c>
      <c r="F2" s="12" t="s">
        <v>165</v>
      </c>
      <c r="G2" s="9"/>
      <c r="H2" s="10"/>
      <c r="I2" s="11"/>
    </row>
    <row r="3" spans="1:9" ht="16" customHeight="1" x14ac:dyDescent="0.35">
      <c r="A3" s="7">
        <v>44844.582731481481</v>
      </c>
      <c r="B3" s="8" t="s">
        <v>40</v>
      </c>
      <c r="C3" s="8" t="s">
        <v>24</v>
      </c>
      <c r="D3" s="8" t="s">
        <v>41</v>
      </c>
      <c r="E3" s="8" t="s">
        <v>42</v>
      </c>
      <c r="F3" s="12" t="s">
        <v>166</v>
      </c>
      <c r="G3" s="9"/>
      <c r="H3" s="10"/>
      <c r="I3" s="11"/>
    </row>
    <row r="4" spans="1:9" ht="16" customHeight="1" x14ac:dyDescent="0.35">
      <c r="A4" s="7">
        <v>44844.587604166663</v>
      </c>
      <c r="B4" s="8" t="s">
        <v>79</v>
      </c>
      <c r="C4" s="8" t="s">
        <v>24</v>
      </c>
      <c r="D4" s="8" t="s">
        <v>80</v>
      </c>
      <c r="E4" s="8" t="s">
        <v>81</v>
      </c>
      <c r="F4" s="12" t="s">
        <v>167</v>
      </c>
      <c r="G4" s="9"/>
      <c r="H4" s="10"/>
      <c r="I4" s="11"/>
    </row>
    <row r="5" spans="1:9" ht="16" customHeight="1" x14ac:dyDescent="0.35">
      <c r="A5" s="7">
        <v>44844.594456018516</v>
      </c>
      <c r="B5" s="8" t="s">
        <v>86</v>
      </c>
      <c r="C5" s="8" t="s">
        <v>24</v>
      </c>
      <c r="D5" s="8" t="s">
        <v>87</v>
      </c>
      <c r="E5" s="8" t="s">
        <v>88</v>
      </c>
      <c r="F5" s="12" t="s">
        <v>168</v>
      </c>
      <c r="G5" s="9"/>
      <c r="H5" s="10"/>
      <c r="I5" s="11"/>
    </row>
    <row r="6" spans="1:9" ht="16" customHeight="1" x14ac:dyDescent="0.35">
      <c r="A6" s="7">
        <v>44844.598530092589</v>
      </c>
      <c r="B6" s="8" t="s">
        <v>50</v>
      </c>
      <c r="C6" s="8" t="s">
        <v>24</v>
      </c>
      <c r="D6" s="8" t="s">
        <v>51</v>
      </c>
      <c r="E6" s="8" t="s">
        <v>52</v>
      </c>
      <c r="F6" s="12" t="s">
        <v>169</v>
      </c>
      <c r="G6" s="9"/>
      <c r="H6" s="10"/>
      <c r="I6" s="11"/>
    </row>
    <row r="7" spans="1:9" ht="16" customHeight="1" x14ac:dyDescent="0.35">
      <c r="A7" s="7">
        <v>44844.599178240744</v>
      </c>
      <c r="B7" s="8" t="s">
        <v>27</v>
      </c>
      <c r="C7" s="8" t="s">
        <v>1</v>
      </c>
      <c r="D7" s="8" t="s">
        <v>28</v>
      </c>
      <c r="E7" s="8" t="s">
        <v>29</v>
      </c>
      <c r="F7" s="12" t="s">
        <v>170</v>
      </c>
      <c r="G7" s="9"/>
      <c r="H7" s="10"/>
      <c r="I7" s="11"/>
    </row>
    <row r="8" spans="1:9" ht="16" customHeight="1" x14ac:dyDescent="0.35">
      <c r="A8" s="7">
        <v>44844.603819444441</v>
      </c>
      <c r="B8" s="8" t="s">
        <v>53</v>
      </c>
      <c r="C8" s="8" t="s">
        <v>24</v>
      </c>
      <c r="D8" s="8" t="s">
        <v>54</v>
      </c>
      <c r="E8" s="8" t="s">
        <v>55</v>
      </c>
      <c r="F8" s="12" t="s">
        <v>171</v>
      </c>
      <c r="G8" s="9"/>
      <c r="H8" s="10"/>
      <c r="I8" s="11"/>
    </row>
    <row r="9" spans="1:9" ht="16" customHeight="1" x14ac:dyDescent="0.35">
      <c r="A9" s="7">
        <v>44844.604710648149</v>
      </c>
      <c r="B9" s="8" t="s">
        <v>65</v>
      </c>
      <c r="C9" s="8" t="s">
        <v>24</v>
      </c>
      <c r="D9" s="8" t="s">
        <v>48</v>
      </c>
      <c r="E9" s="8" t="s">
        <v>66</v>
      </c>
      <c r="F9" s="12" t="s">
        <v>172</v>
      </c>
      <c r="G9" s="9"/>
      <c r="H9" s="10"/>
      <c r="I9" s="11"/>
    </row>
    <row r="10" spans="1:9" ht="16" customHeight="1" x14ac:dyDescent="0.35">
      <c r="A10" s="7">
        <v>44844.606678240743</v>
      </c>
      <c r="B10" s="8" t="s">
        <v>82</v>
      </c>
      <c r="C10" s="8" t="s">
        <v>1</v>
      </c>
      <c r="D10" s="8" t="s">
        <v>83</v>
      </c>
      <c r="E10" s="8" t="s">
        <v>84</v>
      </c>
      <c r="F10" s="12" t="s">
        <v>173</v>
      </c>
      <c r="G10" s="9"/>
      <c r="H10" s="10"/>
      <c r="I10" s="11"/>
    </row>
    <row r="11" spans="1:9" ht="16" customHeight="1" x14ac:dyDescent="0.35">
      <c r="A11" s="7">
        <v>44844.607812499999</v>
      </c>
      <c r="B11" s="8" t="s">
        <v>76</v>
      </c>
      <c r="C11" s="8" t="s">
        <v>24</v>
      </c>
      <c r="D11" s="8" t="s">
        <v>77</v>
      </c>
      <c r="E11" s="8" t="s">
        <v>78</v>
      </c>
      <c r="F11" s="12" t="s">
        <v>174</v>
      </c>
      <c r="G11" s="9"/>
      <c r="H11" s="10"/>
      <c r="I11" s="11"/>
    </row>
    <row r="12" spans="1:9" ht="16" customHeight="1" x14ac:dyDescent="0.35">
      <c r="A12" s="7">
        <v>44844.609351851854</v>
      </c>
      <c r="B12" s="8" t="s">
        <v>0</v>
      </c>
      <c r="C12" s="8" t="s">
        <v>1</v>
      </c>
      <c r="D12" s="8" t="s">
        <v>2</v>
      </c>
      <c r="E12" s="8" t="s">
        <v>3</v>
      </c>
      <c r="F12" s="12" t="s">
        <v>175</v>
      </c>
      <c r="G12" s="9"/>
      <c r="H12" s="10"/>
      <c r="I12" s="11"/>
    </row>
    <row r="13" spans="1:9" ht="16" customHeight="1" x14ac:dyDescent="0.35">
      <c r="A13" s="7">
        <v>44844.609560185185</v>
      </c>
      <c r="B13" s="8" t="s">
        <v>59</v>
      </c>
      <c r="C13" s="8" t="s">
        <v>1</v>
      </c>
      <c r="D13" s="8" t="s">
        <v>60</v>
      </c>
      <c r="E13" s="8" t="s">
        <v>61</v>
      </c>
      <c r="F13" s="12" t="s">
        <v>176</v>
      </c>
      <c r="G13" s="9"/>
      <c r="H13" s="10"/>
      <c r="I13" s="11"/>
    </row>
    <row r="14" spans="1:9" ht="16" customHeight="1" x14ac:dyDescent="0.35">
      <c r="A14" s="7">
        <v>44844.610266203701</v>
      </c>
      <c r="B14" s="8" t="s">
        <v>23</v>
      </c>
      <c r="C14" s="8" t="s">
        <v>24</v>
      </c>
      <c r="D14" s="8" t="s">
        <v>25</v>
      </c>
      <c r="E14" s="8" t="s">
        <v>26</v>
      </c>
      <c r="F14" s="12"/>
      <c r="G14" s="12" t="s">
        <v>165</v>
      </c>
      <c r="H14" s="10"/>
      <c r="I14" s="11"/>
    </row>
    <row r="15" spans="1:9" ht="16" customHeight="1" x14ac:dyDescent="0.35">
      <c r="A15" s="7">
        <v>44844.611805555556</v>
      </c>
      <c r="B15" s="8" t="s">
        <v>62</v>
      </c>
      <c r="C15" s="8" t="s">
        <v>24</v>
      </c>
      <c r="D15" s="8" t="s">
        <v>63</v>
      </c>
      <c r="E15" s="8" t="s">
        <v>64</v>
      </c>
      <c r="F15" s="12"/>
      <c r="G15" s="12" t="s">
        <v>166</v>
      </c>
      <c r="H15" s="10"/>
      <c r="I15" s="11"/>
    </row>
    <row r="16" spans="1:9" ht="16" customHeight="1" x14ac:dyDescent="0.35">
      <c r="A16" s="7">
        <v>44844.612071759257</v>
      </c>
      <c r="B16" s="8" t="s">
        <v>37</v>
      </c>
      <c r="C16" s="8" t="s">
        <v>24</v>
      </c>
      <c r="D16" s="8" t="s">
        <v>38</v>
      </c>
      <c r="E16" s="8" t="s">
        <v>39</v>
      </c>
      <c r="F16" s="12"/>
      <c r="G16" s="12" t="s">
        <v>167</v>
      </c>
      <c r="H16" s="10"/>
      <c r="I16" s="11"/>
    </row>
    <row r="17" spans="1:9" ht="16" customHeight="1" x14ac:dyDescent="0.35">
      <c r="A17" s="7">
        <v>44844.614016203705</v>
      </c>
      <c r="B17" s="8" t="s">
        <v>46</v>
      </c>
      <c r="C17" s="8" t="s">
        <v>24</v>
      </c>
      <c r="D17" s="8" t="s">
        <v>47</v>
      </c>
      <c r="E17" s="8" t="s">
        <v>48</v>
      </c>
      <c r="F17" s="12"/>
      <c r="G17" s="12" t="s">
        <v>168</v>
      </c>
      <c r="H17" s="10"/>
      <c r="I17" s="11"/>
    </row>
    <row r="18" spans="1:9" ht="16" customHeight="1" x14ac:dyDescent="0.35">
      <c r="A18" s="7">
        <v>44844.614212962966</v>
      </c>
      <c r="B18" s="8" t="s">
        <v>89</v>
      </c>
      <c r="C18" s="8" t="s">
        <v>1</v>
      </c>
      <c r="D18" s="8" t="s">
        <v>90</v>
      </c>
      <c r="E18" s="8" t="s">
        <v>91</v>
      </c>
      <c r="F18" s="12"/>
      <c r="G18" s="12" t="s">
        <v>169</v>
      </c>
      <c r="H18" s="10"/>
      <c r="I18" s="11"/>
    </row>
    <row r="19" spans="1:9" ht="16" customHeight="1" x14ac:dyDescent="0.35">
      <c r="A19" s="7">
        <v>44844.614236111112</v>
      </c>
      <c r="B19" s="8" t="s">
        <v>73</v>
      </c>
      <c r="C19" s="8" t="s">
        <v>24</v>
      </c>
      <c r="D19" s="8" t="s">
        <v>74</v>
      </c>
      <c r="E19" s="8" t="s">
        <v>75</v>
      </c>
      <c r="F19" s="12"/>
      <c r="G19" s="12" t="s">
        <v>170</v>
      </c>
      <c r="H19" s="10"/>
      <c r="I19" s="11"/>
    </row>
    <row r="20" spans="1:9" ht="16" customHeight="1" x14ac:dyDescent="0.35">
      <c r="A20" s="7">
        <v>44844.614814814813</v>
      </c>
      <c r="B20" s="8" t="s">
        <v>98</v>
      </c>
      <c r="C20" s="8" t="s">
        <v>24</v>
      </c>
      <c r="D20" s="8" t="s">
        <v>99</v>
      </c>
      <c r="E20" s="8" t="s">
        <v>100</v>
      </c>
      <c r="F20" s="12"/>
      <c r="G20" s="12" t="s">
        <v>171</v>
      </c>
      <c r="H20" s="10"/>
      <c r="I20" s="11"/>
    </row>
    <row r="21" spans="1:9" ht="16" customHeight="1" x14ac:dyDescent="0.35">
      <c r="A21" s="7">
        <v>44844.614953703705</v>
      </c>
      <c r="B21" s="8" t="s">
        <v>70</v>
      </c>
      <c r="C21" s="8" t="s">
        <v>1</v>
      </c>
      <c r="D21" s="8" t="s">
        <v>71</v>
      </c>
      <c r="E21" s="8" t="s">
        <v>72</v>
      </c>
      <c r="F21" s="12"/>
      <c r="G21" s="12" t="s">
        <v>172</v>
      </c>
      <c r="H21" s="10"/>
      <c r="I21" s="11"/>
    </row>
    <row r="22" spans="1:9" ht="16" customHeight="1" x14ac:dyDescent="0.35">
      <c r="A22" s="7">
        <v>44844.615405092591</v>
      </c>
      <c r="B22" s="8" t="s">
        <v>30</v>
      </c>
      <c r="C22" s="8" t="s">
        <v>24</v>
      </c>
      <c r="D22" s="8" t="s">
        <v>31</v>
      </c>
      <c r="E22" s="8" t="s">
        <v>32</v>
      </c>
      <c r="F22" s="12"/>
      <c r="G22" s="12" t="s">
        <v>173</v>
      </c>
      <c r="H22" s="10"/>
      <c r="I22" s="11"/>
    </row>
    <row r="23" spans="1:9" ht="16" customHeight="1" x14ac:dyDescent="0.35">
      <c r="A23" s="7">
        <v>44844.616400462961</v>
      </c>
      <c r="B23" s="8" t="s">
        <v>34</v>
      </c>
      <c r="C23" s="8" t="s">
        <v>24</v>
      </c>
      <c r="D23" s="8" t="s">
        <v>35</v>
      </c>
      <c r="E23" s="8" t="s">
        <v>36</v>
      </c>
      <c r="F23" s="12"/>
      <c r="G23" s="12" t="s">
        <v>174</v>
      </c>
      <c r="H23" s="10"/>
      <c r="I23" s="11"/>
    </row>
    <row r="24" spans="1:9" ht="16" customHeight="1" x14ac:dyDescent="0.35">
      <c r="A24" s="7">
        <v>44844.617245370369</v>
      </c>
      <c r="B24" s="8" t="s">
        <v>67</v>
      </c>
      <c r="C24" s="8" t="s">
        <v>24</v>
      </c>
      <c r="D24" s="8" t="s">
        <v>68</v>
      </c>
      <c r="E24" s="8" t="s">
        <v>69</v>
      </c>
      <c r="F24" s="12"/>
      <c r="G24" s="12" t="s">
        <v>175</v>
      </c>
      <c r="H24" s="10"/>
      <c r="I24" s="11"/>
    </row>
    <row r="25" spans="1:9" ht="16" customHeight="1" x14ac:dyDescent="0.35">
      <c r="A25" s="7">
        <v>44844.618020833332</v>
      </c>
      <c r="B25" s="8" t="s">
        <v>155</v>
      </c>
      <c r="C25" s="8" t="s">
        <v>24</v>
      </c>
      <c r="D25" s="8" t="s">
        <v>156</v>
      </c>
      <c r="E25" s="8" t="s">
        <v>157</v>
      </c>
      <c r="F25" s="12"/>
      <c r="G25" s="12" t="s">
        <v>176</v>
      </c>
      <c r="H25" s="10"/>
      <c r="I25" s="11"/>
    </row>
    <row r="26" spans="1:9" x14ac:dyDescent="0.35">
      <c r="A26" s="7">
        <v>44844.618437500001</v>
      </c>
      <c r="B26" s="8" t="s">
        <v>43</v>
      </c>
      <c r="C26" s="8" t="s">
        <v>1</v>
      </c>
      <c r="D26" s="8" t="s">
        <v>44</v>
      </c>
      <c r="E26" s="8" t="s">
        <v>45</v>
      </c>
      <c r="F26" s="1"/>
      <c r="G26" s="1" t="s">
        <v>177</v>
      </c>
    </row>
  </sheetData>
  <sortState xmlns:xlrd2="http://schemas.microsoft.com/office/spreadsheetml/2017/richdata2" ref="A2:E26">
    <sortCondition ref="A2:A26"/>
  </sortState>
  <conditionalFormatting sqref="C2:C26">
    <cfRule type="cellIs" dxfId="3" priority="3" operator="equal">
      <formula>"Monsieur"</formula>
    </cfRule>
    <cfRule type="cellIs" dxfId="2" priority="4" operator="equal">
      <formula>"Madame"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Résultats et analyse CV</vt:lpstr>
      <vt:lpstr>Ordre passage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olice</dc:creator>
  <cp:lastModifiedBy>olice</cp:lastModifiedBy>
  <dcterms:created xsi:type="dcterms:W3CDTF">2022-10-12T08:19:25Z</dcterms:created>
  <dcterms:modified xsi:type="dcterms:W3CDTF">2022-10-12T12:49:27Z</dcterms:modified>
</cp:coreProperties>
</file>